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61620 - Koordinace ČR a EU\FENIX - reportování\TOP 100 Final recipients\(6) 15.10.2025\"/>
    </mc:Choice>
  </mc:AlternateContent>
  <xr:revisionPtr revIDLastSave="0" documentId="13_ncr:1_{D82BD6A6-4133-4F94-952C-AE8B3BCA4F87}" xr6:coauthVersionLast="47" xr6:coauthVersionMax="47" xr10:uidLastSave="{00000000-0000-0000-0000-000000000000}"/>
  <bookViews>
    <workbookView xWindow="-110" yWindow="-110" windowWidth="25820" windowHeight="14020" tabRatio="905" xr2:uid="{C8EE20A7-8583-4888-9348-F4F8BD13CB52}"/>
  </bookViews>
  <sheets>
    <sheet name="Celkový přehled" sheetId="1" r:id="rId1"/>
    <sheet name="Přehled opatření" sheetId="4" r:id="rId2"/>
  </sheets>
  <definedNames>
    <definedName name="_xlnm._FilterDatabase" localSheetId="0" hidden="1">'Celkový přehled'!$B$6:$I$106</definedName>
    <definedName name="_xlnm._FilterDatabase" localSheetId="1" hidden="1">'Přehled opatření'!$B$1:$B$450</definedName>
  </definedNames>
  <calcPr calcId="191029"/>
  <customWorkbookViews>
    <customWorkbookView name="Králík Kim – osobní zobrazení" guid="{46C0EAF3-A3F6-4926-9076-3E95F098E2C6}" mergeInterval="0" personalView="1" maximized="1" xWindow="-8" yWindow="-8" windowWidth="1936" windowHeight="1056" tabRatio="905" activeSheetId="10"/>
    <customWorkbookView name="Petránková Andrea – osobní zobrazení" guid="{B9025700-D99E-4125-86E6-A387844B4A4E}" mergeInterval="0" personalView="1" maximized="1" xWindow="-8" yWindow="-8" windowWidth="1936" windowHeight="1056" tabRatio="905" activeSheetId="34"/>
    <customWorkbookView name="Utěšená Monika – osobní zobrazení" guid="{DCB58F02-3C67-43E0-B7D3-ACC057EB33F6}" mergeInterval="0" personalView="1" xWindow="41" yWindow="424" windowWidth="1940" windowHeight="876" tabRatio="905" activeSheetId="33"/>
    <customWorkbookView name="Šenkýř Jan – osobní zobrazení" guid="{BABF6636-47CC-46F4-8651-3E4BCB3EFB1D}" mergeInterval="0" personalView="1" maximized="1" xWindow="-8" yWindow="-8" windowWidth="1936" windowHeight="1056" tabRatio="905" activeSheetId="3"/>
    <customWorkbookView name="Šubrtova Aneta – osobní zobrazení" guid="{F69BE78F-FCA7-40D4-931B-DA00A59C4225}" mergeInterval="0" personalView="1" maximized="1" xWindow="-9" yWindow="-9" windowWidth="1938" windowHeight="1048" tabRatio="905" activeSheetId="6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2" i="4" l="1"/>
  <c r="F451" i="4"/>
  <c r="I450" i="4"/>
  <c r="H450" i="4"/>
  <c r="E450" i="4"/>
  <c r="F450" i="4" s="1"/>
  <c r="F449" i="4"/>
  <c r="F448" i="4"/>
  <c r="F447" i="4"/>
  <c r="I446" i="4"/>
  <c r="E446" i="4"/>
  <c r="F446" i="4" s="1"/>
  <c r="F445" i="4"/>
  <c r="I444" i="4"/>
  <c r="E444" i="4"/>
  <c r="F444" i="4" s="1"/>
  <c r="F443" i="4"/>
  <c r="I442" i="4"/>
  <c r="H442" i="4"/>
  <c r="E442" i="4"/>
  <c r="F442" i="4" s="1"/>
  <c r="F441" i="4"/>
  <c r="F440" i="4"/>
  <c r="F439" i="4"/>
  <c r="I438" i="4"/>
  <c r="H438" i="4"/>
  <c r="F438" i="4"/>
  <c r="E438" i="4"/>
  <c r="F437" i="4"/>
  <c r="I436" i="4"/>
  <c r="H436" i="4"/>
  <c r="E436" i="4"/>
  <c r="F436" i="4" s="1"/>
  <c r="F435" i="4"/>
  <c r="I434" i="4"/>
  <c r="F434" i="4"/>
  <c r="E434" i="4"/>
  <c r="F433" i="4"/>
  <c r="I432" i="4"/>
  <c r="H432" i="4"/>
  <c r="E432" i="4"/>
  <c r="F432" i="4" s="1"/>
  <c r="F431" i="4"/>
  <c r="F430" i="4"/>
  <c r="I429" i="4"/>
  <c r="H429" i="4"/>
  <c r="E429" i="4"/>
  <c r="F429" i="4" s="1"/>
  <c r="F428" i="4"/>
  <c r="F427" i="4"/>
  <c r="I426" i="4"/>
  <c r="E426" i="4"/>
  <c r="F426" i="4" s="1"/>
  <c r="F425" i="4"/>
  <c r="I424" i="4"/>
  <c r="F424" i="4"/>
  <c r="E424" i="4"/>
  <c r="F423" i="4"/>
  <c r="F422" i="4"/>
  <c r="F421" i="4"/>
  <c r="F420" i="4"/>
  <c r="I419" i="4"/>
  <c r="H419" i="4"/>
  <c r="E419" i="4"/>
  <c r="F419" i="4" s="1"/>
  <c r="F418" i="4"/>
  <c r="I417" i="4"/>
  <c r="F417" i="4"/>
  <c r="E417" i="4"/>
  <c r="F416" i="4"/>
  <c r="F415" i="4"/>
  <c r="I414" i="4"/>
  <c r="E414" i="4"/>
  <c r="F414" i="4" s="1"/>
  <c r="F413" i="4"/>
  <c r="I412" i="4"/>
  <c r="E412" i="4"/>
  <c r="F412" i="4" s="1"/>
  <c r="F411" i="4"/>
  <c r="F410" i="4"/>
  <c r="F409" i="4"/>
  <c r="I408" i="4"/>
  <c r="H408" i="4"/>
  <c r="F408" i="4"/>
  <c r="E408" i="4"/>
  <c r="F407" i="4"/>
  <c r="F406" i="4"/>
  <c r="F405" i="4"/>
  <c r="F404" i="4"/>
  <c r="I403" i="4"/>
  <c r="H403" i="4"/>
  <c r="E403" i="4"/>
  <c r="F403" i="4" s="1"/>
  <c r="F402" i="4"/>
  <c r="F401" i="4"/>
  <c r="I400" i="4"/>
  <c r="H400" i="4"/>
  <c r="E400" i="4"/>
  <c r="F400" i="4" s="1"/>
  <c r="F399" i="4"/>
  <c r="F398" i="4"/>
  <c r="I397" i="4"/>
  <c r="E397" i="4"/>
  <c r="F397" i="4" s="1"/>
  <c r="F396" i="4"/>
  <c r="I395" i="4"/>
  <c r="E395" i="4"/>
  <c r="F395" i="4" s="1"/>
  <c r="F394" i="4"/>
  <c r="F393" i="4"/>
  <c r="F392" i="4"/>
  <c r="I391" i="4"/>
  <c r="E391" i="4"/>
  <c r="F391" i="4" s="1"/>
  <c r="F390" i="4"/>
  <c r="I389" i="4"/>
  <c r="H389" i="4"/>
  <c r="E389" i="4"/>
  <c r="F389" i="4" s="1"/>
  <c r="F388" i="4"/>
  <c r="I387" i="4"/>
  <c r="E387" i="4"/>
  <c r="F387" i="4" s="1"/>
  <c r="F386" i="4"/>
  <c r="I385" i="4"/>
  <c r="E385" i="4"/>
  <c r="F385" i="4" s="1"/>
  <c r="F384" i="4"/>
  <c r="F383" i="4"/>
  <c r="F382" i="4"/>
  <c r="I381" i="4"/>
  <c r="H381" i="4"/>
  <c r="E381" i="4"/>
  <c r="F381" i="4" s="1"/>
  <c r="F380" i="4"/>
  <c r="F379" i="4"/>
  <c r="F378" i="4"/>
  <c r="I377" i="4"/>
  <c r="H377" i="4"/>
  <c r="E377" i="4"/>
  <c r="F377" i="4" s="1"/>
  <c r="F376" i="4"/>
  <c r="I375" i="4"/>
  <c r="F375" i="4"/>
  <c r="E375" i="4"/>
  <c r="F374" i="4"/>
  <c r="F373" i="4"/>
  <c r="I372" i="4"/>
  <c r="H372" i="4"/>
  <c r="E372" i="4"/>
  <c r="F372" i="4" s="1"/>
  <c r="F371" i="4"/>
  <c r="I370" i="4"/>
  <c r="H370" i="4"/>
  <c r="E370" i="4"/>
  <c r="F370" i="4" s="1"/>
  <c r="F369" i="4"/>
  <c r="I368" i="4"/>
  <c r="H368" i="4"/>
  <c r="E368" i="4"/>
  <c r="F368" i="4" s="1"/>
  <c r="F367" i="4"/>
  <c r="F366" i="4"/>
  <c r="I365" i="4"/>
  <c r="E365" i="4"/>
  <c r="F365" i="4" s="1"/>
  <c r="F364" i="4"/>
  <c r="F363" i="4"/>
  <c r="F362" i="4"/>
  <c r="F361" i="4"/>
  <c r="I360" i="4"/>
  <c r="H360" i="4"/>
  <c r="E360" i="4"/>
  <c r="F360" i="4" s="1"/>
  <c r="F359" i="4"/>
  <c r="F358" i="4"/>
  <c r="F357" i="4"/>
  <c r="I356" i="4"/>
  <c r="H356" i="4"/>
  <c r="F356" i="4"/>
  <c r="E356" i="4"/>
  <c r="F355" i="4"/>
  <c r="F354" i="4"/>
  <c r="F353" i="4"/>
  <c r="F352" i="4"/>
  <c r="F351" i="4"/>
  <c r="I350" i="4"/>
  <c r="H350" i="4"/>
  <c r="E350" i="4"/>
  <c r="F350" i="4" s="1"/>
  <c r="F349" i="4"/>
  <c r="I348" i="4"/>
  <c r="H348" i="4"/>
  <c r="E348" i="4"/>
  <c r="F348" i="4" s="1"/>
  <c r="F347" i="4"/>
  <c r="I346" i="4"/>
  <c r="F346" i="4"/>
  <c r="E346" i="4"/>
  <c r="F345" i="4"/>
  <c r="I344" i="4"/>
  <c r="H344" i="4"/>
  <c r="E344" i="4"/>
  <c r="F344" i="4" s="1"/>
  <c r="F343" i="4"/>
  <c r="I342" i="4"/>
  <c r="F342" i="4"/>
  <c r="E342" i="4"/>
  <c r="F341" i="4"/>
  <c r="I340" i="4"/>
  <c r="E340" i="4"/>
  <c r="F340" i="4" s="1"/>
  <c r="F339" i="4"/>
  <c r="F338" i="4"/>
  <c r="F337" i="4"/>
  <c r="F336" i="4"/>
  <c r="F335" i="4"/>
  <c r="F334" i="4"/>
  <c r="F333" i="4"/>
  <c r="I332" i="4"/>
  <c r="H332" i="4"/>
  <c r="E332" i="4"/>
  <c r="F332" i="4" s="1"/>
  <c r="F331" i="4"/>
  <c r="F330" i="4"/>
  <c r="F329" i="4"/>
  <c r="I328" i="4"/>
  <c r="H328" i="4"/>
  <c r="E328" i="4"/>
  <c r="F328" i="4" s="1"/>
  <c r="F327" i="4"/>
  <c r="F326" i="4"/>
  <c r="F325" i="4"/>
  <c r="F324" i="4"/>
  <c r="I323" i="4"/>
  <c r="H323" i="4"/>
  <c r="E323" i="4"/>
  <c r="F323" i="4" s="1"/>
  <c r="F322" i="4"/>
  <c r="I321" i="4"/>
  <c r="H321" i="4"/>
  <c r="E321" i="4"/>
  <c r="F321" i="4" s="1"/>
  <c r="F320" i="4"/>
  <c r="F319" i="4"/>
  <c r="I318" i="4"/>
  <c r="H318" i="4"/>
  <c r="E318" i="4"/>
  <c r="F318" i="4" s="1"/>
  <c r="F317" i="4"/>
  <c r="F316" i="4"/>
  <c r="I315" i="4"/>
  <c r="E315" i="4"/>
  <c r="F315" i="4" s="1"/>
  <c r="F314" i="4"/>
  <c r="F313" i="4"/>
  <c r="F312" i="4"/>
  <c r="I311" i="4"/>
  <c r="H311" i="4"/>
  <c r="E311" i="4"/>
  <c r="F311" i="4" s="1"/>
  <c r="F310" i="4"/>
  <c r="F309" i="4"/>
  <c r="I308" i="4"/>
  <c r="E308" i="4"/>
  <c r="F308" i="4" s="1"/>
  <c r="F307" i="4"/>
  <c r="F306" i="4"/>
  <c r="F305" i="4"/>
  <c r="F304" i="4"/>
  <c r="I303" i="4"/>
  <c r="H303" i="4"/>
  <c r="E303" i="4"/>
  <c r="F303" i="4" s="1"/>
  <c r="F302" i="4"/>
  <c r="F301" i="4"/>
  <c r="F300" i="4"/>
  <c r="F299" i="4"/>
  <c r="F298" i="4"/>
  <c r="I297" i="4"/>
  <c r="H297" i="4"/>
  <c r="E297" i="4"/>
  <c r="F297" i="4" s="1"/>
  <c r="F296" i="4"/>
  <c r="F295" i="4"/>
  <c r="F294" i="4"/>
  <c r="F293" i="4"/>
  <c r="F292" i="4"/>
  <c r="F291" i="4"/>
  <c r="I290" i="4"/>
  <c r="H290" i="4"/>
  <c r="E290" i="4"/>
  <c r="F290" i="4" s="1"/>
  <c r="F289" i="4"/>
  <c r="F288" i="4"/>
  <c r="F287" i="4"/>
  <c r="F286" i="4"/>
  <c r="F285" i="4"/>
  <c r="F284" i="4"/>
  <c r="I283" i="4"/>
  <c r="H283" i="4"/>
  <c r="E283" i="4"/>
  <c r="F283" i="4" s="1"/>
  <c r="F282" i="4"/>
  <c r="F281" i="4"/>
  <c r="I280" i="4"/>
  <c r="E280" i="4"/>
  <c r="F280" i="4" s="1"/>
  <c r="F279" i="4"/>
  <c r="F278" i="4"/>
  <c r="F277" i="4"/>
  <c r="F276" i="4"/>
  <c r="F275" i="4"/>
  <c r="F274" i="4"/>
  <c r="I273" i="4"/>
  <c r="H273" i="4"/>
  <c r="E273" i="4"/>
  <c r="F273" i="4" s="1"/>
  <c r="F272" i="4"/>
  <c r="F271" i="4"/>
  <c r="I270" i="4"/>
  <c r="H270" i="4"/>
  <c r="E270" i="4"/>
  <c r="F270" i="4" s="1"/>
  <c r="F269" i="4"/>
  <c r="F268" i="4"/>
  <c r="F267" i="4"/>
  <c r="F266" i="4"/>
  <c r="F265" i="4"/>
  <c r="I264" i="4"/>
  <c r="H264" i="4"/>
  <c r="F264" i="4"/>
  <c r="E264" i="4"/>
  <c r="F263" i="4"/>
  <c r="F262" i="4"/>
  <c r="I261" i="4"/>
  <c r="E261" i="4"/>
  <c r="F261" i="4" s="1"/>
  <c r="F260" i="4"/>
  <c r="F259" i="4"/>
  <c r="I258" i="4"/>
  <c r="E258" i="4"/>
  <c r="F258" i="4" s="1"/>
  <c r="F257" i="4"/>
  <c r="F256" i="4"/>
  <c r="F255" i="4"/>
  <c r="I254" i="4"/>
  <c r="H254" i="4"/>
  <c r="E254" i="4"/>
  <c r="F254" i="4" s="1"/>
  <c r="F253" i="4"/>
  <c r="F252" i="4"/>
  <c r="F251" i="4"/>
  <c r="I250" i="4"/>
  <c r="H250" i="4"/>
  <c r="E250" i="4"/>
  <c r="F250" i="4" s="1"/>
  <c r="F249" i="4"/>
  <c r="I248" i="4"/>
  <c r="F248" i="4"/>
  <c r="E248" i="4"/>
  <c r="F247" i="4"/>
  <c r="F246" i="4"/>
  <c r="F245" i="4"/>
  <c r="I244" i="4"/>
  <c r="H244" i="4"/>
  <c r="F244" i="4"/>
  <c r="E244" i="4"/>
  <c r="F243" i="4"/>
  <c r="F242" i="4"/>
  <c r="F241" i="4"/>
  <c r="F240" i="4"/>
  <c r="F239" i="4"/>
  <c r="I238" i="4"/>
  <c r="H238" i="4"/>
  <c r="E238" i="4"/>
  <c r="F238" i="4" s="1"/>
  <c r="F237" i="4"/>
  <c r="F236" i="4"/>
  <c r="F235" i="4"/>
  <c r="I234" i="4"/>
  <c r="E234" i="4"/>
  <c r="F234" i="4" s="1"/>
  <c r="F233" i="4"/>
  <c r="F232" i="4"/>
  <c r="F231" i="4"/>
  <c r="F230" i="4"/>
  <c r="F229" i="4"/>
  <c r="I228" i="4"/>
  <c r="H228" i="4"/>
  <c r="F228" i="4"/>
  <c r="E228" i="4"/>
  <c r="F227" i="4"/>
  <c r="I226" i="4"/>
  <c r="H226" i="4"/>
  <c r="F226" i="4"/>
  <c r="E226" i="4"/>
  <c r="F225" i="4"/>
  <c r="F224" i="4"/>
  <c r="I223" i="4"/>
  <c r="H223" i="4"/>
  <c r="E223" i="4"/>
  <c r="F223" i="4" s="1"/>
  <c r="F222" i="4"/>
  <c r="I221" i="4"/>
  <c r="H221" i="4"/>
  <c r="E221" i="4"/>
  <c r="F221" i="4" s="1"/>
  <c r="F220" i="4"/>
  <c r="F219" i="4"/>
  <c r="F218" i="4"/>
  <c r="F217" i="4"/>
  <c r="I216" i="4"/>
  <c r="E216" i="4"/>
  <c r="F216" i="4" s="1"/>
  <c r="F215" i="4"/>
  <c r="F214" i="4"/>
  <c r="I213" i="4"/>
  <c r="H213" i="4"/>
  <c r="F213" i="4"/>
  <c r="E213" i="4"/>
  <c r="F212" i="4"/>
  <c r="I211" i="4"/>
  <c r="E211" i="4"/>
  <c r="F211" i="4" s="1"/>
  <c r="F210" i="4"/>
  <c r="F209" i="4"/>
  <c r="F208" i="4"/>
  <c r="F207" i="4"/>
  <c r="I206" i="4"/>
  <c r="H206" i="4"/>
  <c r="G206" i="4"/>
  <c r="E206" i="4"/>
  <c r="F206" i="4" s="1"/>
  <c r="F205" i="4"/>
  <c r="F204" i="4"/>
  <c r="F203" i="4"/>
  <c r="F202" i="4"/>
  <c r="F201" i="4"/>
  <c r="F200" i="4"/>
  <c r="F199" i="4"/>
  <c r="I198" i="4"/>
  <c r="H198" i="4"/>
  <c r="F198" i="4"/>
  <c r="E198" i="4"/>
  <c r="F197" i="4"/>
  <c r="F196" i="4"/>
  <c r="F195" i="4"/>
  <c r="F194" i="4"/>
  <c r="F193" i="4"/>
  <c r="F192" i="4"/>
  <c r="F191" i="4"/>
  <c r="F190" i="4"/>
  <c r="I189" i="4"/>
  <c r="H189" i="4"/>
  <c r="F189" i="4"/>
  <c r="E189" i="4"/>
  <c r="F188" i="4"/>
  <c r="I187" i="4"/>
  <c r="F187" i="4"/>
  <c r="E187" i="4"/>
  <c r="F186" i="4"/>
  <c r="I185" i="4"/>
  <c r="H185" i="4"/>
  <c r="E185" i="4"/>
  <c r="F185" i="4" s="1"/>
  <c r="F184" i="4"/>
  <c r="F183" i="4"/>
  <c r="I182" i="4"/>
  <c r="H182" i="4"/>
  <c r="E182" i="4"/>
  <c r="F182" i="4" s="1"/>
  <c r="F181" i="4"/>
  <c r="F180" i="4"/>
  <c r="F179" i="4"/>
  <c r="F178" i="4"/>
  <c r="F177" i="4"/>
  <c r="F176" i="4"/>
  <c r="F175" i="4"/>
  <c r="F174" i="4"/>
  <c r="I173" i="4"/>
  <c r="H173" i="4"/>
  <c r="E173" i="4"/>
  <c r="F173" i="4" s="1"/>
  <c r="F172" i="4"/>
  <c r="F171" i="4"/>
  <c r="F170" i="4"/>
  <c r="F169" i="4"/>
  <c r="F168" i="4"/>
  <c r="F167" i="4"/>
  <c r="F166" i="4"/>
  <c r="F165" i="4"/>
  <c r="F164" i="4"/>
  <c r="F163" i="4"/>
  <c r="I162" i="4"/>
  <c r="H162" i="4"/>
  <c r="E162" i="4"/>
  <c r="F162" i="4" s="1"/>
  <c r="F161" i="4"/>
  <c r="F160" i="4"/>
  <c r="I159" i="4"/>
  <c r="H159" i="4"/>
  <c r="E159" i="4"/>
  <c r="F159" i="4" s="1"/>
  <c r="F158" i="4"/>
  <c r="F157" i="4"/>
  <c r="F156" i="4"/>
  <c r="I155" i="4"/>
  <c r="H155" i="4"/>
  <c r="E155" i="4"/>
  <c r="F155" i="4" s="1"/>
  <c r="F154" i="4"/>
  <c r="F153" i="4"/>
  <c r="I152" i="4"/>
  <c r="H152" i="4"/>
  <c r="F152" i="4"/>
  <c r="E152" i="4"/>
  <c r="F151" i="4"/>
  <c r="F150" i="4"/>
  <c r="F149" i="4"/>
  <c r="I148" i="4"/>
  <c r="H148" i="4"/>
  <c r="E148" i="4"/>
  <c r="F148" i="4" s="1"/>
  <c r="F147" i="4"/>
  <c r="F146" i="4"/>
  <c r="F145" i="4"/>
  <c r="F144" i="4"/>
  <c r="F143" i="4"/>
  <c r="F142" i="4"/>
  <c r="F141" i="4"/>
  <c r="I140" i="4"/>
  <c r="H140" i="4"/>
  <c r="E140" i="4"/>
  <c r="F140" i="4" s="1"/>
  <c r="F139" i="4"/>
  <c r="F138" i="4"/>
  <c r="I137" i="4"/>
  <c r="E137" i="4"/>
  <c r="F137" i="4" s="1"/>
  <c r="F136" i="4"/>
  <c r="F135" i="4"/>
  <c r="F134" i="4"/>
  <c r="F133" i="4"/>
  <c r="F132" i="4"/>
  <c r="F131" i="4"/>
  <c r="F130" i="4"/>
  <c r="F129" i="4"/>
  <c r="F128" i="4"/>
  <c r="F127" i="4"/>
  <c r="I126" i="4"/>
  <c r="H126" i="4"/>
  <c r="F126" i="4"/>
  <c r="E126" i="4"/>
  <c r="F125" i="4"/>
  <c r="F124" i="4"/>
  <c r="F123" i="4"/>
  <c r="F122" i="4"/>
  <c r="F121" i="4"/>
  <c r="F120" i="4"/>
  <c r="F119" i="4"/>
  <c r="F118" i="4"/>
  <c r="I117" i="4"/>
  <c r="H117" i="4"/>
  <c r="F117" i="4"/>
  <c r="E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I104" i="4"/>
  <c r="H104" i="4"/>
  <c r="F104" i="4"/>
  <c r="E104" i="4"/>
  <c r="F103" i="4"/>
  <c r="F102" i="4"/>
  <c r="F101" i="4"/>
  <c r="F100" i="4"/>
  <c r="F99" i="4"/>
  <c r="F98" i="4"/>
  <c r="F97" i="4"/>
  <c r="F96" i="4"/>
  <c r="F95" i="4"/>
  <c r="F94" i="4"/>
  <c r="F93" i="4"/>
  <c r="I92" i="4"/>
  <c r="H92" i="4"/>
  <c r="E92" i="4"/>
  <c r="F92" i="4" s="1"/>
  <c r="F91" i="4"/>
  <c r="F90" i="4"/>
  <c r="F89" i="4"/>
  <c r="F88" i="4"/>
  <c r="F87" i="4"/>
  <c r="F86" i="4"/>
  <c r="F85" i="4"/>
  <c r="F84" i="4"/>
  <c r="I83" i="4"/>
  <c r="H83" i="4"/>
  <c r="E83" i="4"/>
  <c r="F83" i="4" s="1"/>
  <c r="F82" i="4"/>
  <c r="F81" i="4"/>
  <c r="F80" i="4"/>
  <c r="F79" i="4"/>
  <c r="F78" i="4"/>
  <c r="F77" i="4"/>
  <c r="F76" i="4"/>
  <c r="F75" i="4"/>
  <c r="F74" i="4"/>
  <c r="I73" i="4"/>
  <c r="H73" i="4"/>
  <c r="E73" i="4"/>
  <c r="F73" i="4" s="1"/>
  <c r="F72" i="4"/>
  <c r="F71" i="4"/>
  <c r="F70" i="4"/>
  <c r="F69" i="4"/>
  <c r="F68" i="4"/>
  <c r="I67" i="4"/>
  <c r="H67" i="4"/>
  <c r="E67" i="4"/>
  <c r="F67" i="4" s="1"/>
  <c r="F66" i="4"/>
  <c r="F65" i="4"/>
  <c r="F64" i="4"/>
  <c r="F63" i="4"/>
  <c r="F62" i="4"/>
  <c r="F61" i="4"/>
  <c r="F60" i="4"/>
  <c r="I59" i="4"/>
  <c r="H59" i="4"/>
  <c r="E59" i="4"/>
  <c r="F59" i="4" s="1"/>
  <c r="F58" i="4"/>
  <c r="F57" i="4"/>
  <c r="I56" i="4"/>
  <c r="H56" i="4"/>
  <c r="E56" i="4"/>
  <c r="F56" i="4" s="1"/>
  <c r="F55" i="4"/>
  <c r="F54" i="4"/>
  <c r="F53" i="4"/>
  <c r="F52" i="4"/>
  <c r="I51" i="4"/>
  <c r="H51" i="4"/>
  <c r="F51" i="4"/>
  <c r="E51" i="4"/>
  <c r="F50" i="4"/>
  <c r="F49" i="4"/>
  <c r="F48" i="4"/>
  <c r="I47" i="4"/>
  <c r="H47" i="4"/>
  <c r="E47" i="4"/>
  <c r="F47" i="4" s="1"/>
  <c r="F46" i="4"/>
  <c r="F45" i="4"/>
  <c r="F44" i="4"/>
  <c r="F43" i="4"/>
  <c r="F42" i="4"/>
  <c r="F41" i="4"/>
  <c r="I40" i="4"/>
  <c r="H40" i="4"/>
  <c r="F40" i="4"/>
  <c r="E40" i="4"/>
  <c r="F39" i="4"/>
  <c r="F38" i="4"/>
  <c r="F37" i="4"/>
  <c r="F36" i="4"/>
  <c r="F35" i="4"/>
  <c r="F34" i="4"/>
  <c r="F33" i="4"/>
  <c r="F32" i="4"/>
  <c r="F31" i="4"/>
  <c r="F30" i="4"/>
  <c r="F29" i="4"/>
  <c r="F28" i="4"/>
  <c r="I27" i="4"/>
  <c r="H27" i="4"/>
  <c r="F27" i="4"/>
  <c r="E27" i="4"/>
  <c r="F26" i="4"/>
  <c r="F25" i="4"/>
  <c r="F24" i="4"/>
  <c r="F23" i="4"/>
  <c r="F22" i="4"/>
  <c r="I21" i="4"/>
  <c r="H21" i="4"/>
  <c r="F21" i="4"/>
  <c r="E21" i="4"/>
  <c r="F20" i="4"/>
  <c r="F19" i="4"/>
  <c r="F18" i="4"/>
  <c r="F17" i="4"/>
  <c r="F16" i="4"/>
  <c r="F15" i="4"/>
  <c r="F14" i="4"/>
  <c r="F13" i="4"/>
  <c r="F12" i="4"/>
  <c r="F11" i="4"/>
  <c r="F8" i="4" s="1"/>
  <c r="F10" i="4"/>
  <c r="F9" i="4"/>
  <c r="I8" i="4"/>
  <c r="H8" i="4"/>
  <c r="E8" i="4"/>
  <c r="F7" i="4"/>
  <c r="F6" i="4"/>
  <c r="F5" i="4"/>
  <c r="F4" i="4"/>
  <c r="F3" i="4"/>
  <c r="I2" i="4"/>
  <c r="H2" i="4"/>
  <c r="G2" i="4"/>
  <c r="F2" i="4"/>
  <c r="E2" i="4"/>
</calcChain>
</file>

<file path=xl/sharedStrings.xml><?xml version="1.0" encoding="utf-8"?>
<sst xmlns="http://schemas.openxmlformats.org/spreadsheetml/2006/main" count="570" uniqueCount="188">
  <si>
    <t>Správa železnic, státní organizace</t>
  </si>
  <si>
    <t>Fakultní nemocnice u sv. Anny v Brně</t>
  </si>
  <si>
    <t>Institut klinické a experimentální medicíny</t>
  </si>
  <si>
    <t>Státní pozemkový úřad</t>
  </si>
  <si>
    <t>Statutární město Brno</t>
  </si>
  <si>
    <t>Ministerstvo spravedlnosti</t>
  </si>
  <si>
    <t>Česká správa sociálního zabezpečení</t>
  </si>
  <si>
    <t>Fakultní nemocnice v Motole</t>
  </si>
  <si>
    <t>Vysoké učení technické v Brně</t>
  </si>
  <si>
    <t>Město Bojkovice</t>
  </si>
  <si>
    <t>Univerzita Palackého v Olomouci</t>
  </si>
  <si>
    <t>Česká zemědělská univerzita v Praze</t>
  </si>
  <si>
    <t>Biskupství ostravsko-opavské</t>
  </si>
  <si>
    <t>Sdružení obcí Sedlčanska</t>
  </si>
  <si>
    <t>Jihomoravský kraj</t>
  </si>
  <si>
    <t>Západočeská univerzita v Plzni</t>
  </si>
  <si>
    <t>Jihočeská univerzita v Českých Budějovicích</t>
  </si>
  <si>
    <t>Lesní družstvo ve Štokách</t>
  </si>
  <si>
    <t>Mendelova univerzita v Brně</t>
  </si>
  <si>
    <t>Vysoká škola chemicko-technologická v Praze</t>
  </si>
  <si>
    <t>IČO</t>
  </si>
  <si>
    <t>Pořadí</t>
  </si>
  <si>
    <t>Název konečného příjemce</t>
  </si>
  <si>
    <t>Masarykův onkologický ústav</t>
  </si>
  <si>
    <t>Digitální a informační agentura</t>
  </si>
  <si>
    <t>Fyzikální ústav AV ČR, v.v.i.</t>
  </si>
  <si>
    <t>Centrum výzkumu Řež s.r.o.</t>
  </si>
  <si>
    <t>Technická univerzita v Liberci</t>
  </si>
  <si>
    <t>Biologické centrum AV ČR, v. v. i.</t>
  </si>
  <si>
    <t>VÚTS, a.s.</t>
  </si>
  <si>
    <t>Úřad práce České republiky</t>
  </si>
  <si>
    <t>Univerzita Karlova</t>
  </si>
  <si>
    <t>Ústav organické chemie a biochemie AV ČR, v. v. i.</t>
  </si>
  <si>
    <t>Vysoká škola báňská - Technická univerzita Ostrava</t>
  </si>
  <si>
    <t>Fyziologický ústav AV ČR, v. v. i.</t>
  </si>
  <si>
    <t>Univerzita Tomáše Bati ve Zlíně</t>
  </si>
  <si>
    <t>Rehabilitační ústav Kladruby</t>
  </si>
  <si>
    <t>Ústav molekulární genetiky AV ČR, v. v. i.</t>
  </si>
  <si>
    <t>Mikrobiologický ústav AV ČR, v. v. i.</t>
  </si>
  <si>
    <t>Ministerstvo práce a sociálních věcí</t>
  </si>
  <si>
    <t>Veterinární univerzita Brno</t>
  </si>
  <si>
    <t>Univerzita Jana Evangelisty Purkyně v Ústí nad Labem</t>
  </si>
  <si>
    <t>Rehabilitační ústav Hrabyně</t>
  </si>
  <si>
    <t>Ostravská univerzita</t>
  </si>
  <si>
    <t>Sociologický ústav AV ČR, v. v. i.</t>
  </si>
  <si>
    <t>Hamzova odborná léčebna pro děti a dospělé</t>
  </si>
  <si>
    <t>Arcibiskupské lesy a statky Olomouc s.r.o.</t>
  </si>
  <si>
    <t>Vysoká škola technická a ekonomická v Českých Budějovicích</t>
  </si>
  <si>
    <t>Ministerstvo pro místní rozvoj</t>
  </si>
  <si>
    <t>Centrum kardiovaskulární a transplantační chirurgie Brno</t>
  </si>
  <si>
    <t>Univerzita Pardubice</t>
  </si>
  <si>
    <t>ORLÍK NAD VLTAVOU, s.r.o.</t>
  </si>
  <si>
    <t xml:space="preserve">Celková výše vyplacených fin. prostředků v EUR </t>
  </si>
  <si>
    <t>* Tento seznam představuje 100 největších konečných příjemců finančních prostředků z NPO a je sestavován na základě článku 25a Nařízení (EU) 2023/435, kterým se mění Nařízení (EU) 2021/241.</t>
  </si>
  <si>
    <r>
      <rPr>
        <b/>
        <i/>
        <sz val="14"/>
        <color rgb="FFFF0000"/>
        <rFont val="Calibri"/>
        <family val="2"/>
        <charset val="238"/>
        <scheme val="minor"/>
      </rPr>
      <t>25a - Transparentnost konečných příjemců:</t>
    </r>
    <r>
      <rPr>
        <i/>
        <sz val="14"/>
        <color rgb="FFFF0000"/>
        <rFont val="Calibri"/>
        <family val="2"/>
        <charset val="238"/>
        <scheme val="minor"/>
      </rPr>
      <t xml:space="preserve"> Každý členský stát vytvoří snadno použitelný a veřejný portál 
obsahující údaje o 100 konečných příjemcích, kteří dostávají nejvyšší 
částku finančních prostředků na provádění opatření v rámci tohoto 
nástroje. </t>
    </r>
  </si>
  <si>
    <t>Fakultní nemocnice Ostrava</t>
  </si>
  <si>
    <t>Nemocnice na Homolce</t>
  </si>
  <si>
    <t>Fakultní nemocnice Plzeň</t>
  </si>
  <si>
    <t>Národní knihovna České republiky</t>
  </si>
  <si>
    <t>Národní muzeum</t>
  </si>
  <si>
    <t>Český úřad zeměměřický a katastrální</t>
  </si>
  <si>
    <t>Pardubický kraj</t>
  </si>
  <si>
    <t>Masarykova univerzita</t>
  </si>
  <si>
    <t>Vysoká škola ekonomická v Praze (VŠE)</t>
  </si>
  <si>
    <t>Agentura ochrany přírody a krajiny ČR</t>
  </si>
  <si>
    <t>Ministerstvo průmyslu a obchodu</t>
  </si>
  <si>
    <t>CyberSecurity Hub, z.ú.</t>
  </si>
  <si>
    <t>Univerzita Hradec Králové (UHK)</t>
  </si>
  <si>
    <t>Správa státních hmotných rezerv</t>
  </si>
  <si>
    <t>Arcibiskupství pražské</t>
  </si>
  <si>
    <t>Olomoucký kraj</t>
  </si>
  <si>
    <t>Česká pošta, s.p.</t>
  </si>
  <si>
    <t>Statutární město Přerov</t>
  </si>
  <si>
    <t>Státní fond životního prostředí ČR</t>
  </si>
  <si>
    <t>Fakultní nemocnice Královské Vinohrady</t>
  </si>
  <si>
    <t>Fakultní Thomayerova nemocnice</t>
  </si>
  <si>
    <t>Fakultní nemocnice Olomouc</t>
  </si>
  <si>
    <t>Ministerstvo zdravotnictví</t>
  </si>
  <si>
    <t>Výše fin. prostředků z národních veřejných zdrojů v Kč</t>
  </si>
  <si>
    <t>Celková výše  vyplacených fin. Prostředků z RRF v Kč</t>
  </si>
  <si>
    <t>Výše fin prostředků z jiných zdrojů EU mimo RRF v Kč</t>
  </si>
  <si>
    <t>Identifikace opatření</t>
  </si>
  <si>
    <t>2.1.I01 Aplikace moderních technologií na železniční infrastruktuře</t>
  </si>
  <si>
    <t>2.1.I02 Elektrizace železnic</t>
  </si>
  <si>
    <t>2.1.I03 Podpora železniční infrastruktury</t>
  </si>
  <si>
    <t>2.1.I04 Bezpečnost silniční a železniční dopravy</t>
  </si>
  <si>
    <t>7.6.I01 Elektrifikace v brněnském regionu</t>
  </si>
  <si>
    <t>2.5.I03 Podpora předprojektové přípravy a osvěty, vzdělávání, odborné přípravy a informovanosti v oblasti úspor energie a snižování emisí skleníkových plynů a dalších látek znečišťujících ovzduší.</t>
  </si>
  <si>
    <t>3.2.I01 Rozvoj vybraných klíčových akademických pracovišť</t>
  </si>
  <si>
    <t>3.2.R01 Transformace vysokých škol s cílem adaptace na nové formy učení a měnící se potřeby trhu práce</t>
  </si>
  <si>
    <t>4.5.R01 Status umělce</t>
  </si>
  <si>
    <t>5.1.I01 Veřejná podpora výzkumu a vývoje pro prioritní oblasti lékařských věd a souvisejících společenskovědních disciplín</t>
  </si>
  <si>
    <t>5.2.I02 Podpora spolupráce v oblasti výzkumu a vývoje (v souladu s Národní RIS3 strategií)</t>
  </si>
  <si>
    <t>5.2.I03 Podpora výzkumu a vývoje v oblasti životního prostředí</t>
  </si>
  <si>
    <t>5.2.I05 Podpora výzkumu a vývoje v podnicích v souladu s Národní RIS3 strategií</t>
  </si>
  <si>
    <t>6.1.I01 Vznik simulačního centra intenzivní medicíny</t>
  </si>
  <si>
    <t>7.3.I02 Zvyšování informovanosti</t>
  </si>
  <si>
    <t>2.6.I01 Protipovodňová ochrana</t>
  </si>
  <si>
    <t>2.6.I02 Drobné vodní toky a malé vodní nádrže</t>
  </si>
  <si>
    <t>2.6.I04 Budování lesů odolných vůči změně klimatu</t>
  </si>
  <si>
    <t>2.6.I05 Zadržování vody v lese</t>
  </si>
  <si>
    <t>2.9.I04 Adaptace vodních, nelesních a lesních ekosystémů na změnu klimatu</t>
  </si>
  <si>
    <t>4.5.I01 Rozvoj regionálních kulturních a kreativních odvětví</t>
  </si>
  <si>
    <t>5.2.I04 Podpora výzkumu a vývoje v synergických efektech s rámcovým programem pro výzkum a inovace</t>
  </si>
  <si>
    <t>2.2.I03 Snížení energetické náročnosti budov ve vlastnictví veřejných subjektů</t>
  </si>
  <si>
    <t>6.1.I02 Rehabilitační péče pro pacienty po kritických stavech</t>
  </si>
  <si>
    <t>6.2.I01 Vybudování Českého onkologického institutu</t>
  </si>
  <si>
    <t>2.6.I03 Provádění pozemkových úprav</t>
  </si>
  <si>
    <t>4.1.R04 Zvýšení účinnosti a posílení provádění plánu pro oživení a odolnost</t>
  </si>
  <si>
    <t>1.1.I01 Digitální služby pro koncové uživatele</t>
  </si>
  <si>
    <t>1.2.I01 Budování a rozvoj jednotlivých informačních systémů</t>
  </si>
  <si>
    <t>1.2.I02 Budování a rozvoj základních registrů a zázemí pro eGovernment</t>
  </si>
  <si>
    <t>1.2.I03 Kybernetická bezpečnost</t>
  </si>
  <si>
    <t>1.2.R01 Kompetenční centra pro podporu eGovernmentu, kybernetické bezpečnosti a elektronického zdravotnictví</t>
  </si>
  <si>
    <t>4.4.R01 Zvýšení efektivity, pro-klientské orientace a využívání zásad informovaného rozhodování ve veřejné správě</t>
  </si>
  <si>
    <t>7.3.I01 Poskytování poradenských služeb domácnostem, podnikům a veřejnému sektoru</t>
  </si>
  <si>
    <t>6.2.I02 Rozvoj vysoce specializované hematoonkologické a onkologické péče</t>
  </si>
  <si>
    <t>2.9.I02 Hospodaření se srážkovými vodami v městských aglomeracích</t>
  </si>
  <si>
    <t>1.6.R01 Zavedení nového stavebního zákona a pozemkového zákona do praxe</t>
  </si>
  <si>
    <t>2.5.I01 Renovace a revitalizace budov pro úspory energie</t>
  </si>
  <si>
    <t>2.9.I01 Ochrana proti suchu a protipovodňová ochrana města Brna</t>
  </si>
  <si>
    <t>1.5.I01 - Evropská a národní centra digitálních inovací</t>
  </si>
  <si>
    <t>1.5.I02 - Evropské referenční testovací a experimentální zařízení</t>
  </si>
  <si>
    <t>5.2.I06 Podpora výzkumu a vývoje v oblasti dopravy</t>
  </si>
  <si>
    <t>4.5.I02 Digitalizace kulturních a kreativních odvětví</t>
  </si>
  <si>
    <t>1.1.R01 Podmínky pro kvalitní správu datových fondů a zajištění řízeného přístupu k datům</t>
  </si>
  <si>
    <t>1.7.I01 Sjednocení domén a vytvoření vzdělávací platformy</t>
  </si>
  <si>
    <t>1.7.I02 Zlepšení systému řízení digitalizovaných služeb</t>
  </si>
  <si>
    <t>1.6.I02 Rozvoj a využití datového fondu veřejné správy v územním plánování</t>
  </si>
  <si>
    <t>2.10.R01 Vstup zákona o dostupném bydlení v platnost</t>
  </si>
  <si>
    <t>4.1.R02 Metodická podpora a modernizace veřejných investic</t>
  </si>
  <si>
    <t>6.2.I03 Vznik a rozvoj Centra onkologické prevence a infrastruktury pro inovativní a podpůrnou péči v Masarykově onkologickém ústavu</t>
  </si>
  <si>
    <t>6.1.I03 Vybudování centra kardiovaskulární a transplantační medicíny</t>
  </si>
  <si>
    <t>3.3.I01 Rozvoj politik zaměstnanosti</t>
  </si>
  <si>
    <t>6.2.R02 Podpora a zvyšování kvality preventivních screeningových programů</t>
  </si>
  <si>
    <t>1.1.I03 Digitální služby v resortu justice</t>
  </si>
  <si>
    <t>1.2.I04 Vytvoření předpokladů pro digitální justici</t>
  </si>
  <si>
    <t>2.4.I05 Podpora nákupu vozidel (elektrických, H2) a infrastruktury pro obce, kraje, státní správu a další veřejné subjekty</t>
  </si>
  <si>
    <t>2.2.I01 Snížení energetické náročnosti budov ve vlastnictví organizačních složek státu</t>
  </si>
  <si>
    <t>2.9.I03 Péče o území soustavy Natura 2000 a péče o chráněné druhy rostlin a živočichů</t>
  </si>
  <si>
    <t>1.4.I12 Vybudování kvantové komunikační infrastruktury</t>
  </si>
  <si>
    <t>3.3.I03 Rozvoj a modernizace infrastruktury sociální péče</t>
  </si>
  <si>
    <t>2.2.I02 Zvýšení energetické účinnosti systémů veřejného osvětlení</t>
  </si>
  <si>
    <t>2.8.I01 Investiční podpora regenerace specifických brownfieldů</t>
  </si>
  <si>
    <t>2.5.I01 01 Renovace a revitalizace budov pro úspory energie; 2.5.I02 Nahrazení stacionárních zdrojů znečištění v domácnostech obnovitelnými zdroji energie</t>
  </si>
  <si>
    <t>7.3.I01 	Poskytování poradenských služeb domácnostem, podnikům a veřejnému sektoru</t>
  </si>
  <si>
    <t>1.1.R02 Služby elektronického zdravotnictví</t>
  </si>
  <si>
    <t>Lesy České republiky</t>
  </si>
  <si>
    <t>Povodí Moravy</t>
  </si>
  <si>
    <t>Ministerstvo vnitra</t>
  </si>
  <si>
    <t>České vysoké učení technické v Praze</t>
  </si>
  <si>
    <t>Povodí Odry</t>
  </si>
  <si>
    <t>Ministerstvo zahraničních věcí</t>
  </si>
  <si>
    <t>Codasip s.r.o.</t>
  </si>
  <si>
    <t>Ústav zdravotnických informací a statistiky ČR</t>
  </si>
  <si>
    <t>Kralupy nad Vltavou</t>
  </si>
  <si>
    <t>Povodí Labe</t>
  </si>
  <si>
    <t>Povodí Ohře</t>
  </si>
  <si>
    <t>Fakultní nemocnice Brno</t>
  </si>
  <si>
    <t>Generální finanční ředitelství</t>
  </si>
  <si>
    <t>Jindřichův Hradec</t>
  </si>
  <si>
    <t>Slezská univerzita v Opavě</t>
  </si>
  <si>
    <t>Královehradecký kraj</t>
  </si>
  <si>
    <t>Mlýnský ostrov s.r.o.</t>
  </si>
  <si>
    <t>Národní institut pro kulturu</t>
  </si>
  <si>
    <t>Nová přádelna s.r.o.</t>
  </si>
  <si>
    <t>UJP PRAHA a.s.</t>
  </si>
  <si>
    <t>Mycroft Mind, a.s.</t>
  </si>
  <si>
    <t>Město Nový Bydžov</t>
  </si>
  <si>
    <t>Město Hrotovice</t>
  </si>
  <si>
    <t>Město Trutnov</t>
  </si>
  <si>
    <t>Česká agentura pro standardizaci</t>
  </si>
  <si>
    <t>Krajské ředitelství policie Pardubického kraje</t>
  </si>
  <si>
    <t>Správa Krkonošského národního parku</t>
  </si>
  <si>
    <t>Fakultní nemocnice Bulovka</t>
  </si>
  <si>
    <t>Informace v tomto seznamu odráží stav k 15. 9. 2025. Seznam je aktualizován dvakrát ročně.</t>
  </si>
  <si>
    <t>1.4.I02 Evropské středisko pro sledování digitálních médií (EDMO)</t>
  </si>
  <si>
    <t>1.1.I02 Rozvoj otevřených dat a veřejného datového fondu</t>
  </si>
  <si>
    <t>1.7.I04 Vytvoření centrální datové infrastruktury</t>
  </si>
  <si>
    <t>4.1.R03 Finanční podpora na přípravu projektů v souladu s cíli EU</t>
  </si>
  <si>
    <t>7.7.R02 Oblasti pro urychlené zavádění obnovitelných zdrojů energie</t>
  </si>
  <si>
    <t>1.1.I04 Digitální služby pro koncové uživatele v sociální oblasti</t>
  </si>
  <si>
    <t>1.2.I06 Vývoj informačních systémů v sociální oblasti</t>
  </si>
  <si>
    <t>1.5.I04 Významný projekt společného evropského zájmu - Mikroelektronika a komunikační technologie</t>
  </si>
  <si>
    <t>1.2.R02 Rozvoj systémů podporujících elektronické zdravotnictví</t>
  </si>
  <si>
    <t>3.3.I04 Rozvoj a modernizace infrastruktury v oblasti péče o ohrožené děti</t>
  </si>
  <si>
    <t>2.8.I03 Investiční podpora regenerace brownfieldů ve vlastnictví obcí a krajů pro podnikatelské využití</t>
  </si>
  <si>
    <t>Celková výše  vyplacených fin.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</si>
</sst>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[$Kč-405]_-;\-* #,##0\ [$Kč-405]_-;_-* &quot;-&quot;??\ [$Kč-405]_-;_-@_-"/>
    <numFmt numFmtId="165" formatCode="00000000"/>
    <numFmt numFmtId="166" formatCode="_-* #,##0\ [$€-1]_-;\-* #,##0\ [$€-1]_-;_-* &quot;-&quot;\ [$€-1]_-;_-@_-"/>
    <numFmt numFmtId="167" formatCode="_-* #,##0\ [$€-1]_-;\-* #,##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153677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153677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4"/>
      <color rgb="FF153677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153677"/>
        <bgColor indexed="64"/>
      </patternFill>
    </fill>
    <fill>
      <patternFill patternType="solid">
        <fgColor rgb="FFCEDBF6"/>
        <bgColor indexed="64"/>
      </patternFill>
    </fill>
    <fill>
      <patternFill patternType="solid">
        <fgColor rgb="FFCEDBF6"/>
        <bgColor theme="7" tint="0.79998168889431442"/>
      </patternFill>
    </fill>
    <fill>
      <patternFill patternType="solid">
        <fgColor rgb="FFCEDBF6"/>
        <bgColor theme="7" tint="0.3999755851924192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164" fontId="4" fillId="4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4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165" fontId="4" fillId="4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Fill="1"/>
    <xf numFmtId="166" fontId="4" fillId="4" borderId="0" xfId="0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4" fillId="5" borderId="0" xfId="0" applyFont="1" applyFill="1"/>
    <xf numFmtId="164" fontId="6" fillId="5" borderId="0" xfId="0" applyNumberFormat="1" applyFont="1" applyFill="1"/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167" fontId="4" fillId="4" borderId="0" xfId="0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6" fillId="0" borderId="0" xfId="0" applyNumberFormat="1" applyFont="1"/>
    <xf numFmtId="167" fontId="6" fillId="0" borderId="0" xfId="0" applyNumberFormat="1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7" fontId="4" fillId="0" borderId="0" xfId="0" applyNumberFormat="1" applyFont="1"/>
    <xf numFmtId="0" fontId="11" fillId="4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167" fontId="6" fillId="4" borderId="0" xfId="0" applyNumberFormat="1" applyFont="1" applyFill="1"/>
    <xf numFmtId="164" fontId="6" fillId="4" borderId="0" xfId="0" applyNumberFormat="1" applyFont="1" applyFill="1"/>
    <xf numFmtId="0" fontId="12" fillId="4" borderId="0" xfId="0" applyFont="1" applyFill="1" applyAlignment="1">
      <alignment horizontal="left"/>
    </xf>
    <xf numFmtId="165" fontId="11" fillId="0" borderId="0" xfId="0" applyNumberFormat="1" applyFont="1" applyAlignment="1">
      <alignment horizontal="left"/>
    </xf>
    <xf numFmtId="165" fontId="11" fillId="6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 vertical="top"/>
    </xf>
    <xf numFmtId="165" fontId="11" fillId="4" borderId="0" xfId="0" applyNumberFormat="1" applyFont="1" applyFill="1" applyAlignment="1">
      <alignment horizontal="left" vertical="top"/>
    </xf>
    <xf numFmtId="0" fontId="12" fillId="5" borderId="0" xfId="0" applyFont="1" applyFill="1" applyAlignment="1">
      <alignment horizontal="left" vertical="top"/>
    </xf>
  </cellXfs>
  <cellStyles count="4">
    <cellStyle name="Hypertextový odkaz" xfId="3" builtinId="8"/>
    <cellStyle name="Normální" xfId="0" builtinId="0"/>
    <cellStyle name="Normální 2" xfId="1" xr:uid="{E25FF2B4-4B11-455F-957D-38565A556798}"/>
    <cellStyle name="Správně 2" xfId="2" xr:uid="{0F9014FE-73FE-4AF8-9B6E-C7DCFE15CF98}"/>
  </cellStyles>
  <dxfs count="0"/>
  <tableStyles count="0" defaultTableStyle="TableStyleMedium2" defaultPivotStyle="PivotStyleLight16"/>
  <colors>
    <mruColors>
      <color rgb="FF153677"/>
      <color rgb="FFCEDBF6"/>
      <color rgb="FFF70B2A"/>
      <color rgb="FFB6061F"/>
      <color rgb="FFFA586F"/>
      <color rgb="FF51B6E8"/>
      <color rgb="FF2095D2"/>
      <color rgb="FF00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obnovycr.cz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-generation-eu.europa.eu/index_cs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0</xdr:row>
      <xdr:rowOff>106680</xdr:rowOff>
    </xdr:from>
    <xdr:to>
      <xdr:col>2</xdr:col>
      <xdr:colOff>1831768</xdr:colOff>
      <xdr:row>4</xdr:row>
      <xdr:rowOff>78740</xdr:rowOff>
    </xdr:to>
    <xdr:pic>
      <xdr:nvPicPr>
        <xdr:cNvPr id="5" name="Obráz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9CDD1-F571-44F9-97E7-80B8B3C2D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106680"/>
          <a:ext cx="2393108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877272</xdr:colOff>
      <xdr:row>0</xdr:row>
      <xdr:rowOff>47365</xdr:rowOff>
    </xdr:from>
    <xdr:to>
      <xdr:col>8</xdr:col>
      <xdr:colOff>185644</xdr:colOff>
      <xdr:row>4</xdr:row>
      <xdr:rowOff>91142</xdr:rowOff>
    </xdr:to>
    <xdr:pic>
      <xdr:nvPicPr>
        <xdr:cNvPr id="13" name="Obrázek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AA5281-6A98-4096-B2E5-0080B592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625" y="47365"/>
          <a:ext cx="3145266" cy="76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B777-B7C0-47C3-8356-FF75DA1670E4}">
  <sheetPr codeName="List2"/>
  <dimension ref="B5:I111"/>
  <sheetViews>
    <sheetView showGridLines="0" tabSelected="1" zoomScale="85" zoomScaleNormal="85" workbookViewId="0">
      <selection activeCell="H87" sqref="H87"/>
    </sheetView>
  </sheetViews>
  <sheetFormatPr defaultRowHeight="14.5" x14ac:dyDescent="0.35"/>
  <cols>
    <col min="2" max="2" width="7.453125" customWidth="1"/>
    <col min="3" max="3" width="58.54296875" customWidth="1"/>
    <col min="4" max="4" width="10.453125" customWidth="1"/>
    <col min="5" max="5" width="22.54296875" customWidth="1"/>
    <col min="6" max="6" width="17.54296875" customWidth="1"/>
    <col min="7" max="7" width="17.7265625" bestFit="1" customWidth="1"/>
    <col min="8" max="8" width="19.54296875" customWidth="1"/>
    <col min="9" max="9" width="12.26953125" style="12" bestFit="1" customWidth="1"/>
  </cols>
  <sheetData>
    <row r="5" spans="2:9" ht="17.5" customHeight="1" x14ac:dyDescent="0.35"/>
    <row r="6" spans="2:9" ht="51.65" customHeight="1" x14ac:dyDescent="0.35">
      <c r="B6" s="6" t="s">
        <v>21</v>
      </c>
      <c r="C6" s="7" t="s">
        <v>22</v>
      </c>
      <c r="D6" s="6" t="s">
        <v>20</v>
      </c>
      <c r="E6" s="3" t="s">
        <v>79</v>
      </c>
      <c r="F6" s="3" t="s">
        <v>52</v>
      </c>
      <c r="G6" s="3" t="s">
        <v>80</v>
      </c>
      <c r="H6" s="3" t="s">
        <v>78</v>
      </c>
      <c r="I6" s="13"/>
    </row>
    <row r="7" spans="2:9" ht="20.149999999999999" customHeight="1" x14ac:dyDescent="0.35">
      <c r="B7" s="4">
        <v>1</v>
      </c>
      <c r="C7" s="8" t="s">
        <v>0</v>
      </c>
      <c r="D7" s="10">
        <v>70994234</v>
      </c>
      <c r="E7" s="1">
        <v>24717999999.999992</v>
      </c>
      <c r="F7" s="14">
        <v>1016365131.5789471</v>
      </c>
      <c r="G7" s="1">
        <v>0</v>
      </c>
      <c r="H7" s="1">
        <v>16836747369.610001</v>
      </c>
      <c r="I7" s="13"/>
    </row>
    <row r="8" spans="2:9" ht="20.149999999999999" customHeight="1" x14ac:dyDescent="0.35">
      <c r="B8" s="5">
        <v>2</v>
      </c>
      <c r="C8" s="9" t="s">
        <v>31</v>
      </c>
      <c r="D8" s="11">
        <v>216208</v>
      </c>
      <c r="E8" s="2">
        <v>5165689166.0299988</v>
      </c>
      <c r="F8" s="15">
        <v>212404982.15583876</v>
      </c>
      <c r="G8" s="2">
        <v>0</v>
      </c>
      <c r="H8" s="2">
        <v>43881756.361777775</v>
      </c>
      <c r="I8" s="13"/>
    </row>
    <row r="9" spans="2:9" ht="20.149999999999999" customHeight="1" x14ac:dyDescent="0.35">
      <c r="B9" s="4">
        <v>3</v>
      </c>
      <c r="C9" s="8" t="s">
        <v>147</v>
      </c>
      <c r="D9" s="10">
        <v>42196451</v>
      </c>
      <c r="E9" s="1">
        <v>3198050526.6899991</v>
      </c>
      <c r="F9" s="14">
        <v>131498788.10402957</v>
      </c>
      <c r="G9" s="1">
        <v>0</v>
      </c>
      <c r="H9" s="1">
        <v>141173741.84217694</v>
      </c>
      <c r="I9" s="13"/>
    </row>
    <row r="10" spans="2:9" ht="20.149999999999999" customHeight="1" x14ac:dyDescent="0.35">
      <c r="B10" s="5">
        <v>4</v>
      </c>
      <c r="C10" s="9" t="s">
        <v>62</v>
      </c>
      <c r="D10" s="11">
        <v>216224</v>
      </c>
      <c r="E10" s="2">
        <v>3138337348.3699999</v>
      </c>
      <c r="F10" s="15">
        <v>129043476.49547696</v>
      </c>
      <c r="G10" s="2">
        <v>0</v>
      </c>
      <c r="H10" s="2">
        <v>28946883.830849946</v>
      </c>
      <c r="I10" s="13"/>
    </row>
    <row r="11" spans="2:9" ht="20.149999999999999" customHeight="1" x14ac:dyDescent="0.35">
      <c r="B11" s="4">
        <v>5</v>
      </c>
      <c r="C11" s="8" t="s">
        <v>7</v>
      </c>
      <c r="D11" s="10">
        <v>64203</v>
      </c>
      <c r="E11" s="1">
        <v>2948334617.6500001</v>
      </c>
      <c r="F11" s="14">
        <v>121230864.21258225</v>
      </c>
      <c r="G11" s="1">
        <v>0</v>
      </c>
      <c r="H11" s="1">
        <v>328055643.57838029</v>
      </c>
      <c r="I11" s="13"/>
    </row>
    <row r="12" spans="2:9" ht="20.149999999999999" customHeight="1" x14ac:dyDescent="0.35">
      <c r="B12" s="5">
        <v>6</v>
      </c>
      <c r="C12" s="9" t="s">
        <v>30</v>
      </c>
      <c r="D12" s="11">
        <v>72496991</v>
      </c>
      <c r="E12" s="2">
        <v>909646381.88000011</v>
      </c>
      <c r="F12" s="15">
        <v>37403222.939144738</v>
      </c>
      <c r="G12" s="2">
        <v>0</v>
      </c>
      <c r="H12" s="2">
        <v>259838111.11999997</v>
      </c>
      <c r="I12" s="13"/>
    </row>
    <row r="13" spans="2:9" ht="20.149999999999999" customHeight="1" x14ac:dyDescent="0.35">
      <c r="B13" s="4">
        <v>7</v>
      </c>
      <c r="C13" s="8" t="s">
        <v>148</v>
      </c>
      <c r="D13" s="10">
        <v>70890013</v>
      </c>
      <c r="E13" s="1">
        <v>825166960.20000005</v>
      </c>
      <c r="F13" s="14">
        <v>33929562.508223683</v>
      </c>
      <c r="G13" s="1">
        <v>0</v>
      </c>
      <c r="H13" s="1">
        <v>257661168.76861706</v>
      </c>
      <c r="I13" s="13"/>
    </row>
    <row r="14" spans="2:9" ht="20.149999999999999" customHeight="1" x14ac:dyDescent="0.35">
      <c r="B14" s="5">
        <v>8</v>
      </c>
      <c r="C14" s="9" t="s">
        <v>3</v>
      </c>
      <c r="D14" s="11">
        <v>1312774</v>
      </c>
      <c r="E14" s="2">
        <v>816552710.31508291</v>
      </c>
      <c r="F14" s="15">
        <v>33575358.154403083</v>
      </c>
      <c r="G14" s="2">
        <v>0</v>
      </c>
      <c r="H14" s="2">
        <v>416668356.39000005</v>
      </c>
      <c r="I14" s="13"/>
    </row>
    <row r="15" spans="2:9" ht="20.149999999999999" customHeight="1" x14ac:dyDescent="0.35">
      <c r="B15" s="4">
        <v>9</v>
      </c>
      <c r="C15" s="8" t="s">
        <v>4</v>
      </c>
      <c r="D15" s="10">
        <v>44992785</v>
      </c>
      <c r="E15" s="1">
        <v>801187812.7700001</v>
      </c>
      <c r="F15" s="14">
        <v>32943577.827713821</v>
      </c>
      <c r="G15" s="1">
        <v>0</v>
      </c>
      <c r="H15" s="1">
        <v>824567962.43986809</v>
      </c>
      <c r="I15" s="13"/>
    </row>
    <row r="16" spans="2:9" ht="20.149999999999999" customHeight="1" x14ac:dyDescent="0.35">
      <c r="B16" s="5">
        <v>10</v>
      </c>
      <c r="C16" s="9" t="s">
        <v>1</v>
      </c>
      <c r="D16" s="11">
        <v>159816</v>
      </c>
      <c r="E16" s="2">
        <v>769102883.01999998</v>
      </c>
      <c r="F16" s="15">
        <v>31624296.17680921</v>
      </c>
      <c r="G16" s="2">
        <v>0</v>
      </c>
      <c r="H16" s="2">
        <v>396235978.71990198</v>
      </c>
      <c r="I16" s="13"/>
    </row>
    <row r="17" spans="2:9" ht="20.149999999999999" customHeight="1" x14ac:dyDescent="0.35">
      <c r="B17" s="4">
        <v>11</v>
      </c>
      <c r="C17" s="8" t="s">
        <v>10</v>
      </c>
      <c r="D17" s="10">
        <v>61989592</v>
      </c>
      <c r="E17" s="1">
        <v>762894913.28999996</v>
      </c>
      <c r="F17" s="14">
        <v>31369034.263569076</v>
      </c>
      <c r="G17" s="1">
        <v>0</v>
      </c>
      <c r="H17" s="1">
        <v>21881772.509999998</v>
      </c>
      <c r="I17" s="13"/>
    </row>
    <row r="18" spans="2:9" ht="20.149999999999999" customHeight="1" x14ac:dyDescent="0.35">
      <c r="B18" s="5">
        <v>12</v>
      </c>
      <c r="C18" s="9" t="s">
        <v>149</v>
      </c>
      <c r="D18" s="11">
        <v>7064</v>
      </c>
      <c r="E18" s="2">
        <v>756746547.12000012</v>
      </c>
      <c r="F18" s="15">
        <v>31116223.154605269</v>
      </c>
      <c r="G18" s="2">
        <v>0</v>
      </c>
      <c r="H18" s="2">
        <v>139074610.11999997</v>
      </c>
      <c r="I18" s="13"/>
    </row>
    <row r="19" spans="2:9" ht="20.149999999999999" customHeight="1" x14ac:dyDescent="0.35">
      <c r="B19" s="4">
        <v>13</v>
      </c>
      <c r="C19" s="8" t="s">
        <v>24</v>
      </c>
      <c r="D19" s="10">
        <v>17651921</v>
      </c>
      <c r="E19" s="1">
        <v>733357706.5</v>
      </c>
      <c r="F19" s="14">
        <v>30154510.95805921</v>
      </c>
      <c r="G19" s="1">
        <v>0</v>
      </c>
      <c r="H19" s="1">
        <v>164741613.41000003</v>
      </c>
      <c r="I19" s="13"/>
    </row>
    <row r="20" spans="2:9" ht="20.149999999999999" customHeight="1" x14ac:dyDescent="0.35">
      <c r="B20" s="5">
        <v>14</v>
      </c>
      <c r="C20" s="9" t="s">
        <v>150</v>
      </c>
      <c r="D20" s="11">
        <v>68407700</v>
      </c>
      <c r="E20" s="2">
        <v>733102662.34000003</v>
      </c>
      <c r="F20" s="15">
        <v>30144023.944901317</v>
      </c>
      <c r="G20" s="2">
        <v>0</v>
      </c>
      <c r="H20" s="2">
        <v>31173515.039999999</v>
      </c>
      <c r="I20" s="13"/>
    </row>
    <row r="21" spans="2:9" ht="20.149999999999999" customHeight="1" x14ac:dyDescent="0.35">
      <c r="B21" s="4">
        <v>15</v>
      </c>
      <c r="C21" s="8" t="s">
        <v>48</v>
      </c>
      <c r="D21" s="10">
        <v>66002222</v>
      </c>
      <c r="E21" s="1">
        <v>645229468.15999997</v>
      </c>
      <c r="F21" s="14">
        <v>26530816.947368421</v>
      </c>
      <c r="G21" s="1">
        <v>0</v>
      </c>
      <c r="H21" s="1">
        <v>171238683.80000004</v>
      </c>
      <c r="I21" s="13"/>
    </row>
    <row r="22" spans="2:9" ht="20.149999999999999" customHeight="1" x14ac:dyDescent="0.35">
      <c r="B22" s="5">
        <v>16</v>
      </c>
      <c r="C22" s="9" t="s">
        <v>8</v>
      </c>
      <c r="D22" s="11">
        <v>216305</v>
      </c>
      <c r="E22" s="2">
        <v>629378014.36000001</v>
      </c>
      <c r="F22" s="15">
        <v>25879030.195723683</v>
      </c>
      <c r="G22" s="2">
        <v>0</v>
      </c>
      <c r="H22" s="2">
        <v>24828389.440000001</v>
      </c>
      <c r="I22" s="13"/>
    </row>
    <row r="23" spans="2:9" ht="20.149999999999999" customHeight="1" x14ac:dyDescent="0.35">
      <c r="B23" s="4">
        <v>17</v>
      </c>
      <c r="C23" s="8" t="s">
        <v>32</v>
      </c>
      <c r="D23" s="10">
        <v>61388963</v>
      </c>
      <c r="E23" s="1">
        <v>504873772</v>
      </c>
      <c r="F23" s="14">
        <v>20759612.335526317</v>
      </c>
      <c r="G23" s="1">
        <v>0</v>
      </c>
      <c r="H23" s="1">
        <v>0</v>
      </c>
      <c r="I23" s="13"/>
    </row>
    <row r="24" spans="2:9" ht="20.149999999999999" customHeight="1" x14ac:dyDescent="0.35">
      <c r="B24" s="5">
        <v>18</v>
      </c>
      <c r="C24" s="9" t="s">
        <v>39</v>
      </c>
      <c r="D24" s="11">
        <v>551023</v>
      </c>
      <c r="E24" s="2">
        <v>457167367.76999998</v>
      </c>
      <c r="F24" s="15">
        <v>18798000.319490131</v>
      </c>
      <c r="G24" s="2">
        <v>0</v>
      </c>
      <c r="H24" s="2">
        <v>80775604.189999998</v>
      </c>
      <c r="I24" s="13"/>
    </row>
    <row r="25" spans="2:9" ht="20.149999999999999" customHeight="1" x14ac:dyDescent="0.35">
      <c r="B25" s="4">
        <v>19</v>
      </c>
      <c r="C25" s="8" t="s">
        <v>23</v>
      </c>
      <c r="D25" s="10">
        <v>209805</v>
      </c>
      <c r="E25" s="1">
        <v>423151529.13999999</v>
      </c>
      <c r="F25" s="14">
        <v>17399322.744243421</v>
      </c>
      <c r="G25" s="1">
        <v>0</v>
      </c>
      <c r="H25" s="1">
        <v>30956418.59</v>
      </c>
      <c r="I25" s="13"/>
    </row>
    <row r="26" spans="2:9" ht="20.149999999999999" customHeight="1" x14ac:dyDescent="0.35">
      <c r="B26" s="5">
        <v>20</v>
      </c>
      <c r="C26" s="9" t="s">
        <v>2</v>
      </c>
      <c r="D26" s="11">
        <v>23001</v>
      </c>
      <c r="E26" s="2">
        <v>402435830</v>
      </c>
      <c r="F26" s="15">
        <v>16547525.904605264</v>
      </c>
      <c r="G26" s="2">
        <v>0</v>
      </c>
      <c r="H26" s="2">
        <v>7523844.2999999998</v>
      </c>
      <c r="I26" s="13"/>
    </row>
    <row r="27" spans="2:9" ht="20.149999999999999" customHeight="1" x14ac:dyDescent="0.35">
      <c r="B27" s="4">
        <v>21</v>
      </c>
      <c r="C27" s="8" t="s">
        <v>6</v>
      </c>
      <c r="D27" s="10">
        <v>6963</v>
      </c>
      <c r="E27" s="1">
        <v>399140502.73000002</v>
      </c>
      <c r="F27" s="14">
        <v>16412027.250411185</v>
      </c>
      <c r="G27" s="1">
        <v>0</v>
      </c>
      <c r="H27" s="1">
        <v>113899127.53999999</v>
      </c>
      <c r="I27" s="13"/>
    </row>
    <row r="28" spans="2:9" ht="20.149999999999999" customHeight="1" x14ac:dyDescent="0.35">
      <c r="B28" s="5">
        <v>22</v>
      </c>
      <c r="C28" s="9" t="s">
        <v>151</v>
      </c>
      <c r="D28" s="11">
        <v>70890021</v>
      </c>
      <c r="E28" s="2">
        <v>391885091.82000005</v>
      </c>
      <c r="F28" s="15">
        <v>16113696.20970395</v>
      </c>
      <c r="G28" s="2">
        <v>0</v>
      </c>
      <c r="H28" s="2">
        <v>97314469.710000008</v>
      </c>
      <c r="I28" s="13"/>
    </row>
    <row r="29" spans="2:9" ht="20.149999999999999" customHeight="1" x14ac:dyDescent="0.35">
      <c r="B29" s="4">
        <v>23</v>
      </c>
      <c r="C29" s="8" t="s">
        <v>33</v>
      </c>
      <c r="D29" s="10">
        <v>61989100</v>
      </c>
      <c r="E29" s="1">
        <v>369731174.20000005</v>
      </c>
      <c r="F29" s="14">
        <v>15202762.097039476</v>
      </c>
      <c r="G29" s="1">
        <v>0</v>
      </c>
      <c r="H29" s="1">
        <v>17879812.289999999</v>
      </c>
      <c r="I29" s="13"/>
    </row>
    <row r="30" spans="2:9" ht="20.149999999999999" customHeight="1" x14ac:dyDescent="0.35">
      <c r="B30" s="5">
        <v>24</v>
      </c>
      <c r="C30" s="9" t="s">
        <v>15</v>
      </c>
      <c r="D30" s="11">
        <v>49777513</v>
      </c>
      <c r="E30" s="2">
        <v>359093838.99000001</v>
      </c>
      <c r="F30" s="15">
        <v>14765371.66899671</v>
      </c>
      <c r="G30" s="2">
        <v>0</v>
      </c>
      <c r="H30" s="2">
        <v>17787313.280000001</v>
      </c>
      <c r="I30" s="13"/>
    </row>
    <row r="31" spans="2:9" ht="20.149999999999999" customHeight="1" x14ac:dyDescent="0.35">
      <c r="B31" s="4">
        <v>25</v>
      </c>
      <c r="C31" s="8" t="s">
        <v>152</v>
      </c>
      <c r="D31" s="10">
        <v>45769851</v>
      </c>
      <c r="E31" s="1">
        <v>347939271.93000001</v>
      </c>
      <c r="F31" s="14">
        <v>14306713.483963815</v>
      </c>
      <c r="G31" s="1">
        <v>0</v>
      </c>
      <c r="H31" s="1">
        <v>1641297</v>
      </c>
      <c r="I31" s="13"/>
    </row>
    <row r="32" spans="2:9" ht="20.149999999999999" customHeight="1" x14ac:dyDescent="0.35">
      <c r="B32" s="5">
        <v>26</v>
      </c>
      <c r="C32" s="9" t="s">
        <v>49</v>
      </c>
      <c r="D32" s="11">
        <v>209775</v>
      </c>
      <c r="E32" s="2">
        <v>335213080.47000003</v>
      </c>
      <c r="F32" s="15">
        <v>13783432.585115133</v>
      </c>
      <c r="G32" s="2">
        <v>0</v>
      </c>
      <c r="H32" s="2">
        <v>69336248.150000006</v>
      </c>
      <c r="I32" s="13"/>
    </row>
    <row r="33" spans="2:9" ht="20.149999999999999" customHeight="1" x14ac:dyDescent="0.35">
      <c r="B33" s="4">
        <v>27</v>
      </c>
      <c r="C33" s="8" t="s">
        <v>153</v>
      </c>
      <c r="D33" s="10">
        <v>2619725</v>
      </c>
      <c r="E33" s="1">
        <v>305779025.11000001</v>
      </c>
      <c r="F33" s="14">
        <v>12573150.703536185</v>
      </c>
      <c r="G33" s="1">
        <v>0</v>
      </c>
      <c r="H33" s="1">
        <v>0</v>
      </c>
      <c r="I33" s="13"/>
    </row>
    <row r="34" spans="2:9" ht="20.149999999999999" customHeight="1" x14ac:dyDescent="0.35">
      <c r="B34" s="5">
        <v>28</v>
      </c>
      <c r="C34" s="9" t="s">
        <v>11</v>
      </c>
      <c r="D34" s="11">
        <v>60460709</v>
      </c>
      <c r="E34" s="2">
        <v>285349092.98000002</v>
      </c>
      <c r="F34" s="15">
        <v>11733104.152138159</v>
      </c>
      <c r="G34" s="2">
        <v>0</v>
      </c>
      <c r="H34" s="2">
        <v>26194279.216057386</v>
      </c>
      <c r="I34" s="13"/>
    </row>
    <row r="35" spans="2:9" ht="20.149999999999999" customHeight="1" x14ac:dyDescent="0.35">
      <c r="B35" s="4">
        <v>29</v>
      </c>
      <c r="C35" s="8" t="s">
        <v>19</v>
      </c>
      <c r="D35" s="10">
        <v>60461373</v>
      </c>
      <c r="E35" s="1">
        <v>273626335</v>
      </c>
      <c r="F35" s="14">
        <v>11251082.853618421</v>
      </c>
      <c r="G35" s="1">
        <v>0</v>
      </c>
      <c r="H35" s="1">
        <v>15353838.529999999</v>
      </c>
      <c r="I35" s="13"/>
    </row>
    <row r="36" spans="2:9" ht="20.149999999999999" customHeight="1" x14ac:dyDescent="0.35">
      <c r="B36" s="5">
        <v>30</v>
      </c>
      <c r="C36" s="9" t="s">
        <v>5</v>
      </c>
      <c r="D36" s="11">
        <v>25429</v>
      </c>
      <c r="E36" s="2">
        <v>268239681.61999997</v>
      </c>
      <c r="F36" s="15">
        <v>11029592.171874998</v>
      </c>
      <c r="G36" s="2">
        <v>2963408</v>
      </c>
      <c r="H36" s="2">
        <v>62809020.169999994</v>
      </c>
      <c r="I36" s="13"/>
    </row>
    <row r="37" spans="2:9" ht="20.149999999999999" customHeight="1" x14ac:dyDescent="0.35">
      <c r="B37" s="4">
        <v>31</v>
      </c>
      <c r="C37" s="8" t="s">
        <v>34</v>
      </c>
      <c r="D37" s="10">
        <v>67985823</v>
      </c>
      <c r="E37" s="1">
        <v>263113000</v>
      </c>
      <c r="F37" s="14">
        <v>10818791.118421052</v>
      </c>
      <c r="G37" s="1">
        <v>0</v>
      </c>
      <c r="H37" s="1">
        <v>0</v>
      </c>
      <c r="I37" s="13"/>
    </row>
    <row r="38" spans="2:9" ht="20.149999999999999" customHeight="1" x14ac:dyDescent="0.35">
      <c r="B38" s="5">
        <v>32</v>
      </c>
      <c r="C38" s="9" t="s">
        <v>64</v>
      </c>
      <c r="D38" s="11">
        <v>62933591</v>
      </c>
      <c r="E38" s="2">
        <v>262775713.73000002</v>
      </c>
      <c r="F38" s="15">
        <v>10804922.439555923</v>
      </c>
      <c r="G38" s="2">
        <v>0</v>
      </c>
      <c r="H38" s="2">
        <v>45769740.570000008</v>
      </c>
      <c r="I38" s="13"/>
    </row>
    <row r="39" spans="2:9" ht="20.149999999999999" customHeight="1" x14ac:dyDescent="0.35">
      <c r="B39" s="4">
        <v>33</v>
      </c>
      <c r="C39" s="8" t="s">
        <v>55</v>
      </c>
      <c r="D39" s="10">
        <v>843989</v>
      </c>
      <c r="E39" s="1">
        <v>255909458</v>
      </c>
      <c r="F39" s="14">
        <v>10522592.845394736</v>
      </c>
      <c r="G39" s="1">
        <v>0</v>
      </c>
      <c r="H39" s="1">
        <v>0</v>
      </c>
      <c r="I39" s="13"/>
    </row>
    <row r="40" spans="2:9" ht="20.149999999999999" customHeight="1" x14ac:dyDescent="0.35">
      <c r="B40" s="5">
        <v>34</v>
      </c>
      <c r="C40" s="9" t="s">
        <v>36</v>
      </c>
      <c r="D40" s="11">
        <v>68705</v>
      </c>
      <c r="E40" s="2">
        <v>250263038.78</v>
      </c>
      <c r="F40" s="15">
        <v>10290421.002467105</v>
      </c>
      <c r="G40" s="2">
        <v>0</v>
      </c>
      <c r="H40" s="2">
        <v>55612718.039999999</v>
      </c>
      <c r="I40" s="13"/>
    </row>
    <row r="41" spans="2:9" ht="20.149999999999999" customHeight="1" x14ac:dyDescent="0.35">
      <c r="B41" s="4">
        <v>35</v>
      </c>
      <c r="C41" s="8" t="s">
        <v>154</v>
      </c>
      <c r="D41" s="10">
        <v>23833</v>
      </c>
      <c r="E41" s="1">
        <v>225468390.18000001</v>
      </c>
      <c r="F41" s="14">
        <v>9270904.2014802638</v>
      </c>
      <c r="G41" s="1">
        <v>0</v>
      </c>
      <c r="H41" s="1">
        <v>3244087.48</v>
      </c>
      <c r="I41" s="13"/>
    </row>
    <row r="42" spans="2:9" ht="20.149999999999999" customHeight="1" x14ac:dyDescent="0.35">
      <c r="B42" s="5">
        <v>36</v>
      </c>
      <c r="C42" s="9" t="s">
        <v>45</v>
      </c>
      <c r="D42" s="11">
        <v>183024</v>
      </c>
      <c r="E42" s="2">
        <v>214749110.95999998</v>
      </c>
      <c r="F42" s="15">
        <v>8830144.3651315775</v>
      </c>
      <c r="G42" s="2">
        <v>0</v>
      </c>
      <c r="H42" s="2">
        <v>25782957.800000001</v>
      </c>
      <c r="I42" s="13"/>
    </row>
    <row r="43" spans="2:9" ht="20.149999999999999" customHeight="1" x14ac:dyDescent="0.35">
      <c r="B43" s="4">
        <v>37</v>
      </c>
      <c r="C43" s="8" t="s">
        <v>16</v>
      </c>
      <c r="D43" s="10">
        <v>60076658</v>
      </c>
      <c r="E43" s="1">
        <v>202774619.69999999</v>
      </c>
      <c r="F43" s="14">
        <v>8337772.1916118413</v>
      </c>
      <c r="G43" s="1">
        <v>0</v>
      </c>
      <c r="H43" s="1">
        <v>15662984.1</v>
      </c>
      <c r="I43" s="13"/>
    </row>
    <row r="44" spans="2:9" ht="20.149999999999999" customHeight="1" x14ac:dyDescent="0.35">
      <c r="B44" s="5">
        <v>38</v>
      </c>
      <c r="C44" s="9" t="s">
        <v>37</v>
      </c>
      <c r="D44" s="11">
        <v>68378050</v>
      </c>
      <c r="E44" s="2">
        <v>200562400</v>
      </c>
      <c r="F44" s="15">
        <v>8246809.2105263155</v>
      </c>
      <c r="G44" s="2">
        <v>0</v>
      </c>
      <c r="H44" s="2">
        <v>0</v>
      </c>
      <c r="I44" s="13"/>
    </row>
    <row r="45" spans="2:9" ht="20.149999999999999" customHeight="1" x14ac:dyDescent="0.35">
      <c r="B45" s="4">
        <v>39</v>
      </c>
      <c r="C45" s="8" t="s">
        <v>18</v>
      </c>
      <c r="D45" s="10">
        <v>62156489</v>
      </c>
      <c r="E45" s="1">
        <v>199362019</v>
      </c>
      <c r="F45" s="14">
        <v>8197451.4391447371</v>
      </c>
      <c r="G45" s="1">
        <v>0</v>
      </c>
      <c r="H45" s="1">
        <v>14898336.079999998</v>
      </c>
      <c r="I45" s="13"/>
    </row>
    <row r="46" spans="2:9" ht="20.149999999999999" customHeight="1" x14ac:dyDescent="0.35">
      <c r="B46" s="5">
        <v>40</v>
      </c>
      <c r="C46" s="9" t="s">
        <v>155</v>
      </c>
      <c r="D46" s="11">
        <v>236977</v>
      </c>
      <c r="E46" s="2">
        <v>186991826.85000002</v>
      </c>
      <c r="F46" s="15">
        <v>7688808.6698190803</v>
      </c>
      <c r="G46" s="2">
        <v>169935265.76999998</v>
      </c>
      <c r="H46" s="2">
        <v>6672045.1799999997</v>
      </c>
      <c r="I46" s="13"/>
    </row>
    <row r="47" spans="2:9" ht="20.149999999999999" customHeight="1" x14ac:dyDescent="0.35">
      <c r="B47" s="4">
        <v>41</v>
      </c>
      <c r="C47" s="8" t="s">
        <v>46</v>
      </c>
      <c r="D47" s="10">
        <v>1559109</v>
      </c>
      <c r="E47" s="1">
        <v>185849789</v>
      </c>
      <c r="F47" s="14">
        <v>7641849.8766447371</v>
      </c>
      <c r="G47" s="1">
        <v>0</v>
      </c>
      <c r="H47" s="1">
        <v>0</v>
      </c>
      <c r="I47" s="13"/>
    </row>
    <row r="48" spans="2:9" ht="20.149999999999999" customHeight="1" x14ac:dyDescent="0.35">
      <c r="B48" s="5">
        <v>42</v>
      </c>
      <c r="C48" s="9" t="s">
        <v>156</v>
      </c>
      <c r="D48" s="11">
        <v>70890005</v>
      </c>
      <c r="E48" s="2">
        <v>181967684.19</v>
      </c>
      <c r="F48" s="15">
        <v>7482223.8564967103</v>
      </c>
      <c r="G48" s="2">
        <v>0</v>
      </c>
      <c r="H48" s="2">
        <v>60300476.655654728</v>
      </c>
      <c r="I48" s="13"/>
    </row>
    <row r="49" spans="2:9" ht="20.149999999999999" customHeight="1" x14ac:dyDescent="0.35">
      <c r="B49" s="4">
        <v>43</v>
      </c>
      <c r="C49" s="8" t="s">
        <v>157</v>
      </c>
      <c r="D49" s="10">
        <v>70889988</v>
      </c>
      <c r="E49" s="1">
        <v>178388251</v>
      </c>
      <c r="F49" s="14">
        <v>7335043.2154605258</v>
      </c>
      <c r="G49" s="1">
        <v>0</v>
      </c>
      <c r="H49" s="1">
        <v>108881874.37</v>
      </c>
      <c r="I49" s="13"/>
    </row>
    <row r="50" spans="2:9" ht="20.149999999999999" customHeight="1" x14ac:dyDescent="0.35">
      <c r="B50" s="5">
        <v>44</v>
      </c>
      <c r="C50" s="9" t="s">
        <v>38</v>
      </c>
      <c r="D50" s="11">
        <v>61388971</v>
      </c>
      <c r="E50" s="2">
        <v>171932122</v>
      </c>
      <c r="F50" s="15">
        <v>7069577.3848684207</v>
      </c>
      <c r="G50" s="2">
        <v>0</v>
      </c>
      <c r="H50" s="2">
        <v>0</v>
      </c>
      <c r="I50" s="13"/>
    </row>
    <row r="51" spans="2:9" ht="20.149999999999999" customHeight="1" x14ac:dyDescent="0.35">
      <c r="B51" s="4">
        <v>45</v>
      </c>
      <c r="C51" s="8" t="s">
        <v>57</v>
      </c>
      <c r="D51" s="10">
        <v>669806</v>
      </c>
      <c r="E51" s="1">
        <v>169000000</v>
      </c>
      <c r="F51" s="14">
        <v>6949013.1578947371</v>
      </c>
      <c r="G51" s="1">
        <v>0</v>
      </c>
      <c r="H51" s="1">
        <v>0</v>
      </c>
      <c r="I51" s="13"/>
    </row>
    <row r="52" spans="2:9" ht="20.149999999999999" customHeight="1" x14ac:dyDescent="0.35">
      <c r="B52" s="5">
        <v>46</v>
      </c>
      <c r="C52" s="9" t="s">
        <v>35</v>
      </c>
      <c r="D52" s="11">
        <v>70883521</v>
      </c>
      <c r="E52" s="2">
        <v>161243708.68000001</v>
      </c>
      <c r="F52" s="15">
        <v>6630086.7055921052</v>
      </c>
      <c r="G52" s="2">
        <v>0</v>
      </c>
      <c r="H52" s="2">
        <v>13257178.420000002</v>
      </c>
      <c r="I52" s="13"/>
    </row>
    <row r="53" spans="2:9" ht="20.149999999999999" customHeight="1" x14ac:dyDescent="0.35">
      <c r="B53" s="4">
        <v>47</v>
      </c>
      <c r="C53" s="8" t="s">
        <v>63</v>
      </c>
      <c r="D53" s="10">
        <v>61384399</v>
      </c>
      <c r="E53" s="1">
        <v>158195516.94</v>
      </c>
      <c r="F53" s="14">
        <v>6504749.874177631</v>
      </c>
      <c r="G53" s="1">
        <v>0</v>
      </c>
      <c r="H53" s="1">
        <v>11516325.75</v>
      </c>
      <c r="I53" s="13"/>
    </row>
    <row r="54" spans="2:9" ht="20.149999999999999" customHeight="1" x14ac:dyDescent="0.35">
      <c r="B54" s="5">
        <v>48</v>
      </c>
      <c r="C54" s="9" t="s">
        <v>27</v>
      </c>
      <c r="D54" s="11">
        <v>46747885</v>
      </c>
      <c r="E54" s="2">
        <v>155986741</v>
      </c>
      <c r="F54" s="15">
        <v>6413928.4950657897</v>
      </c>
      <c r="G54" s="2">
        <v>0</v>
      </c>
      <c r="H54" s="2">
        <v>8534871.4399999995</v>
      </c>
      <c r="I54" s="13"/>
    </row>
    <row r="55" spans="2:9" ht="20.149999999999999" customHeight="1" x14ac:dyDescent="0.35">
      <c r="B55" s="4">
        <v>49</v>
      </c>
      <c r="C55" s="8" t="s">
        <v>158</v>
      </c>
      <c r="D55" s="10">
        <v>65269705</v>
      </c>
      <c r="E55" s="1">
        <v>154700000</v>
      </c>
      <c r="F55" s="14">
        <v>6361019.7368421052</v>
      </c>
      <c r="G55" s="1">
        <v>0</v>
      </c>
      <c r="H55" s="1">
        <v>0</v>
      </c>
      <c r="I55" s="13"/>
    </row>
    <row r="56" spans="2:9" ht="20.149999999999999" customHeight="1" x14ac:dyDescent="0.35">
      <c r="B56" s="5">
        <v>50</v>
      </c>
      <c r="C56" s="9" t="s">
        <v>50</v>
      </c>
      <c r="D56" s="11">
        <v>216275</v>
      </c>
      <c r="E56" s="2">
        <v>142973782.89000002</v>
      </c>
      <c r="F56" s="15">
        <v>5878856.2043585535</v>
      </c>
      <c r="G56" s="2">
        <v>0</v>
      </c>
      <c r="H56" s="2">
        <v>13147210.27</v>
      </c>
      <c r="I56" s="13"/>
    </row>
    <row r="57" spans="2:9" ht="20.149999999999999" customHeight="1" x14ac:dyDescent="0.35">
      <c r="B57" s="4">
        <v>51</v>
      </c>
      <c r="C57" s="8" t="s">
        <v>43</v>
      </c>
      <c r="D57" s="10">
        <v>61988987</v>
      </c>
      <c r="E57" s="1">
        <v>136209486.13</v>
      </c>
      <c r="F57" s="14">
        <v>5600719.0020559207</v>
      </c>
      <c r="G57" s="1">
        <v>0</v>
      </c>
      <c r="H57" s="1">
        <v>13700402</v>
      </c>
      <c r="I57" s="13"/>
    </row>
    <row r="58" spans="2:9" ht="20.149999999999999" customHeight="1" x14ac:dyDescent="0.35">
      <c r="B58" s="5">
        <v>52</v>
      </c>
      <c r="C58" s="9" t="s">
        <v>76</v>
      </c>
      <c r="D58" s="11">
        <v>98892</v>
      </c>
      <c r="E58" s="2">
        <v>134081809.31999999</v>
      </c>
      <c r="F58" s="15">
        <v>5513232.2911184207</v>
      </c>
      <c r="G58" s="2">
        <v>0</v>
      </c>
      <c r="H58" s="2">
        <v>3944245.8299999996</v>
      </c>
      <c r="I58" s="13"/>
    </row>
    <row r="59" spans="2:9" ht="20.149999999999999" customHeight="1" x14ac:dyDescent="0.35">
      <c r="B59" s="4">
        <v>53</v>
      </c>
      <c r="C59" s="8" t="s">
        <v>41</v>
      </c>
      <c r="D59" s="10">
        <v>44555601</v>
      </c>
      <c r="E59" s="1">
        <v>133151275.81999999</v>
      </c>
      <c r="F59" s="14">
        <v>5474970.2228618413</v>
      </c>
      <c r="G59" s="1">
        <v>0</v>
      </c>
      <c r="H59" s="1">
        <v>12138739.502222221</v>
      </c>
      <c r="I59" s="13"/>
    </row>
    <row r="60" spans="2:9" ht="20.149999999999999" customHeight="1" x14ac:dyDescent="0.35">
      <c r="B60" s="5">
        <v>54</v>
      </c>
      <c r="C60" s="9" t="s">
        <v>65</v>
      </c>
      <c r="D60" s="11">
        <v>47609109</v>
      </c>
      <c r="E60" s="2">
        <v>126838005.20999999</v>
      </c>
      <c r="F60" s="15">
        <v>5215378.5037006577</v>
      </c>
      <c r="G60" s="2">
        <v>0</v>
      </c>
      <c r="H60" s="2">
        <v>0</v>
      </c>
      <c r="I60" s="13"/>
    </row>
    <row r="61" spans="2:9" ht="20.149999999999999" customHeight="1" x14ac:dyDescent="0.35">
      <c r="B61" s="4">
        <v>55</v>
      </c>
      <c r="C61" s="8" t="s">
        <v>75</v>
      </c>
      <c r="D61" s="10">
        <v>64190</v>
      </c>
      <c r="E61" s="1">
        <v>123517806</v>
      </c>
      <c r="F61" s="14">
        <v>5078857.1546052629</v>
      </c>
      <c r="G61" s="1">
        <v>0</v>
      </c>
      <c r="H61" s="1">
        <v>8070466.75</v>
      </c>
      <c r="I61" s="13"/>
    </row>
    <row r="62" spans="2:9" ht="20.149999999999999" customHeight="1" x14ac:dyDescent="0.35">
      <c r="B62" s="5">
        <v>56</v>
      </c>
      <c r="C62" s="9" t="s">
        <v>66</v>
      </c>
      <c r="D62" s="11">
        <v>9705163</v>
      </c>
      <c r="E62" s="2">
        <v>122256266.94999999</v>
      </c>
      <c r="F62" s="15">
        <v>5026984.6607730258</v>
      </c>
      <c r="G62" s="2">
        <v>0</v>
      </c>
      <c r="H62" s="2">
        <v>0</v>
      </c>
      <c r="I62" s="13"/>
    </row>
    <row r="63" spans="2:9" ht="20.149999999999999" customHeight="1" x14ac:dyDescent="0.35">
      <c r="B63" s="4">
        <v>57</v>
      </c>
      <c r="C63" s="8" t="s">
        <v>67</v>
      </c>
      <c r="D63" s="10">
        <v>62690094</v>
      </c>
      <c r="E63" s="1">
        <v>114162552.25</v>
      </c>
      <c r="F63" s="14">
        <v>4694183.8918585526</v>
      </c>
      <c r="G63" s="1">
        <v>0</v>
      </c>
      <c r="H63" s="1">
        <v>9875905.9299999997</v>
      </c>
      <c r="I63" s="13"/>
    </row>
    <row r="64" spans="2:9" ht="20.149999999999999" customHeight="1" x14ac:dyDescent="0.35">
      <c r="B64" s="5">
        <v>58</v>
      </c>
      <c r="C64" s="9" t="s">
        <v>159</v>
      </c>
      <c r="D64" s="11">
        <v>72080043</v>
      </c>
      <c r="E64" s="2">
        <v>112160368.62</v>
      </c>
      <c r="F64" s="15">
        <v>4611857.2623355268</v>
      </c>
      <c r="G64" s="2">
        <v>0</v>
      </c>
      <c r="H64" s="2">
        <v>40052298.18</v>
      </c>
      <c r="I64" s="13"/>
    </row>
    <row r="65" spans="2:9" ht="20.149999999999999" customHeight="1" x14ac:dyDescent="0.35">
      <c r="B65" s="4">
        <v>59</v>
      </c>
      <c r="C65" s="8" t="s">
        <v>70</v>
      </c>
      <c r="D65" s="10">
        <v>60609460</v>
      </c>
      <c r="E65" s="1">
        <v>111735452.43000001</v>
      </c>
      <c r="F65" s="14">
        <v>4594385.3795230268</v>
      </c>
      <c r="G65" s="1">
        <v>0</v>
      </c>
      <c r="H65" s="1">
        <v>73443360.00198628</v>
      </c>
      <c r="I65" s="13"/>
    </row>
    <row r="66" spans="2:9" ht="20.149999999999999" customHeight="1" x14ac:dyDescent="0.35">
      <c r="B66" s="5">
        <v>60</v>
      </c>
      <c r="C66" s="9" t="s">
        <v>72</v>
      </c>
      <c r="D66" s="11">
        <v>301825</v>
      </c>
      <c r="E66" s="2">
        <v>108687208.56</v>
      </c>
      <c r="F66" s="15">
        <v>4469046.4046052629</v>
      </c>
      <c r="G66" s="2">
        <v>0</v>
      </c>
      <c r="H66" s="2">
        <v>5141905.22</v>
      </c>
      <c r="I66" s="13"/>
    </row>
    <row r="67" spans="2:9" ht="20.149999999999999" customHeight="1" x14ac:dyDescent="0.35">
      <c r="B67" s="4">
        <v>61</v>
      </c>
      <c r="C67" s="8" t="s">
        <v>61</v>
      </c>
      <c r="D67" s="10">
        <v>70892822</v>
      </c>
      <c r="E67" s="1">
        <v>105658741.17</v>
      </c>
      <c r="F67" s="14">
        <v>4344520.6073190793</v>
      </c>
      <c r="G67" s="1">
        <v>0</v>
      </c>
      <c r="H67" s="1">
        <v>68499918.236872226</v>
      </c>
      <c r="I67" s="13"/>
    </row>
    <row r="68" spans="2:9" ht="20.149999999999999" customHeight="1" x14ac:dyDescent="0.35">
      <c r="B68" s="5">
        <v>62</v>
      </c>
      <c r="C68" s="9" t="s">
        <v>12</v>
      </c>
      <c r="D68" s="11">
        <v>65468953</v>
      </c>
      <c r="E68" s="2">
        <v>105189784</v>
      </c>
      <c r="F68" s="15">
        <v>4325237.8289473681</v>
      </c>
      <c r="G68" s="2">
        <v>0</v>
      </c>
      <c r="H68" s="2">
        <v>0</v>
      </c>
      <c r="I68" s="13"/>
    </row>
    <row r="69" spans="2:9" ht="20.149999999999999" customHeight="1" x14ac:dyDescent="0.35">
      <c r="B69" s="4">
        <v>63</v>
      </c>
      <c r="C69" s="8" t="s">
        <v>59</v>
      </c>
      <c r="D69" s="10">
        <v>23272</v>
      </c>
      <c r="E69" s="1">
        <v>103048240.58</v>
      </c>
      <c r="F69" s="14">
        <v>4237180.9449013155</v>
      </c>
      <c r="G69" s="1">
        <v>0</v>
      </c>
      <c r="H69" s="1">
        <v>0</v>
      </c>
      <c r="I69" s="13"/>
    </row>
    <row r="70" spans="2:9" ht="20.149999999999999" customHeight="1" x14ac:dyDescent="0.35">
      <c r="B70" s="5">
        <v>64</v>
      </c>
      <c r="C70" s="9" t="s">
        <v>71</v>
      </c>
      <c r="D70" s="11">
        <v>47114983</v>
      </c>
      <c r="E70" s="2">
        <v>101673423.23</v>
      </c>
      <c r="F70" s="15">
        <v>4180650.6262335526</v>
      </c>
      <c r="G70" s="2">
        <v>0</v>
      </c>
      <c r="H70" s="2">
        <v>144376260.98830938</v>
      </c>
      <c r="I70" s="13"/>
    </row>
    <row r="71" spans="2:9" ht="20.149999999999999" customHeight="1" x14ac:dyDescent="0.35">
      <c r="B71" s="4">
        <v>65</v>
      </c>
      <c r="C71" s="8" t="s">
        <v>44</v>
      </c>
      <c r="D71" s="10">
        <v>68378025</v>
      </c>
      <c r="E71" s="1">
        <v>98451000</v>
      </c>
      <c r="F71" s="14">
        <v>4048149.6710526315</v>
      </c>
      <c r="G71" s="1">
        <v>0</v>
      </c>
      <c r="H71" s="1">
        <v>0</v>
      </c>
      <c r="I71" s="13"/>
    </row>
    <row r="72" spans="2:9" ht="20.149999999999999" customHeight="1" x14ac:dyDescent="0.35">
      <c r="B72" s="5">
        <v>66</v>
      </c>
      <c r="C72" s="9" t="s">
        <v>42</v>
      </c>
      <c r="D72" s="11">
        <v>601233</v>
      </c>
      <c r="E72" s="2">
        <v>97791003</v>
      </c>
      <c r="F72" s="15">
        <v>4021011.6365131577</v>
      </c>
      <c r="G72" s="2">
        <v>0</v>
      </c>
      <c r="H72" s="2">
        <v>10438487.720000001</v>
      </c>
      <c r="I72" s="13"/>
    </row>
    <row r="73" spans="2:9" ht="20.149999999999999" customHeight="1" x14ac:dyDescent="0.35">
      <c r="B73" s="4">
        <v>67</v>
      </c>
      <c r="C73" s="8" t="s">
        <v>160</v>
      </c>
      <c r="D73" s="10">
        <v>246875</v>
      </c>
      <c r="E73" s="1">
        <v>96628451.859999999</v>
      </c>
      <c r="F73" s="14">
        <v>3973209.3692434211</v>
      </c>
      <c r="G73" s="1">
        <v>13146976</v>
      </c>
      <c r="H73" s="1">
        <v>23281886.278161082</v>
      </c>
      <c r="I73" s="13"/>
    </row>
    <row r="74" spans="2:9" ht="20.149999999999999" customHeight="1" x14ac:dyDescent="0.35">
      <c r="B74" s="5">
        <v>68</v>
      </c>
      <c r="C74" s="9" t="s">
        <v>161</v>
      </c>
      <c r="D74" s="11">
        <v>47813059</v>
      </c>
      <c r="E74" s="2">
        <v>95732716.49000001</v>
      </c>
      <c r="F74" s="15">
        <v>3936378.1451480268</v>
      </c>
      <c r="G74" s="2">
        <v>0</v>
      </c>
      <c r="H74" s="2">
        <v>9818301.4400000013</v>
      </c>
      <c r="I74" s="13"/>
    </row>
    <row r="75" spans="2:9" ht="20.149999999999999" customHeight="1" x14ac:dyDescent="0.35">
      <c r="B75" s="4">
        <v>69</v>
      </c>
      <c r="C75" s="8" t="s">
        <v>14</v>
      </c>
      <c r="D75" s="10">
        <v>70888337</v>
      </c>
      <c r="E75" s="1">
        <v>95518316.689999998</v>
      </c>
      <c r="F75" s="14">
        <v>3927562.3638980263</v>
      </c>
      <c r="G75" s="1">
        <v>0</v>
      </c>
      <c r="H75" s="1">
        <v>89448747.996859491</v>
      </c>
      <c r="I75" s="13"/>
    </row>
    <row r="76" spans="2:9" ht="20.149999999999999" customHeight="1" x14ac:dyDescent="0.35">
      <c r="B76" s="5">
        <v>70</v>
      </c>
      <c r="C76" s="9" t="s">
        <v>25</v>
      </c>
      <c r="D76" s="11">
        <v>68378271</v>
      </c>
      <c r="E76" s="2">
        <v>91482312.120000005</v>
      </c>
      <c r="F76" s="15">
        <v>3761608.2286184211</v>
      </c>
      <c r="G76" s="2">
        <v>0</v>
      </c>
      <c r="H76" s="2">
        <v>0</v>
      </c>
      <c r="I76" s="13"/>
    </row>
    <row r="77" spans="2:9" ht="20.149999999999999" customHeight="1" x14ac:dyDescent="0.35">
      <c r="B77" s="4">
        <v>71</v>
      </c>
      <c r="C77" s="8" t="s">
        <v>68</v>
      </c>
      <c r="D77" s="10">
        <v>48133990</v>
      </c>
      <c r="E77" s="1">
        <v>90460305.520000011</v>
      </c>
      <c r="F77" s="14">
        <v>3719584.930921053</v>
      </c>
      <c r="G77" s="1">
        <v>0</v>
      </c>
      <c r="H77" s="1">
        <v>46347220.390000001</v>
      </c>
      <c r="I77" s="13"/>
    </row>
    <row r="78" spans="2:9" ht="20.149999999999999" customHeight="1" x14ac:dyDescent="0.35">
      <c r="B78" s="5">
        <v>72</v>
      </c>
      <c r="C78" s="9" t="s">
        <v>58</v>
      </c>
      <c r="D78" s="11">
        <v>23221</v>
      </c>
      <c r="E78" s="2">
        <v>89367019</v>
      </c>
      <c r="F78" s="15">
        <v>3674630.7154605263</v>
      </c>
      <c r="G78" s="2">
        <v>0</v>
      </c>
      <c r="H78" s="2">
        <v>18767072</v>
      </c>
      <c r="I78" s="13"/>
    </row>
    <row r="79" spans="2:9" ht="20.149999999999999" customHeight="1" x14ac:dyDescent="0.35">
      <c r="B79" s="4">
        <v>73</v>
      </c>
      <c r="C79" s="8" t="s">
        <v>162</v>
      </c>
      <c r="D79" s="10">
        <v>70889546</v>
      </c>
      <c r="E79" s="1">
        <v>87704076.36999999</v>
      </c>
      <c r="F79" s="14">
        <v>3606253.1402138155</v>
      </c>
      <c r="G79" s="1">
        <v>0</v>
      </c>
      <c r="H79" s="1">
        <v>16063295.43</v>
      </c>
      <c r="I79" s="13"/>
    </row>
    <row r="80" spans="2:9" ht="20.149999999999999" customHeight="1" x14ac:dyDescent="0.35">
      <c r="B80" s="5">
        <v>74</v>
      </c>
      <c r="C80" s="9" t="s">
        <v>163</v>
      </c>
      <c r="D80" s="11">
        <v>27718751</v>
      </c>
      <c r="E80" s="2">
        <v>87319909.420000002</v>
      </c>
      <c r="F80" s="15">
        <v>3590456.8018092103</v>
      </c>
      <c r="G80" s="2">
        <v>0</v>
      </c>
      <c r="H80" s="2">
        <v>0</v>
      </c>
      <c r="I80" s="13"/>
    </row>
    <row r="81" spans="2:9" ht="20.149999999999999" customHeight="1" x14ac:dyDescent="0.35">
      <c r="B81" s="4">
        <v>75</v>
      </c>
      <c r="C81" s="8" t="s">
        <v>47</v>
      </c>
      <c r="D81" s="10">
        <v>75081431</v>
      </c>
      <c r="E81" s="1">
        <v>86448123</v>
      </c>
      <c r="F81" s="14">
        <v>3554610.320723684</v>
      </c>
      <c r="G81" s="1">
        <v>0</v>
      </c>
      <c r="H81" s="1">
        <v>10325421.75</v>
      </c>
      <c r="I81" s="13"/>
    </row>
    <row r="82" spans="2:9" ht="20.149999999999999" customHeight="1" x14ac:dyDescent="0.35">
      <c r="B82" s="5">
        <v>76</v>
      </c>
      <c r="C82" s="9" t="s">
        <v>74</v>
      </c>
      <c r="D82" s="11">
        <v>64173</v>
      </c>
      <c r="E82" s="2">
        <v>84590983</v>
      </c>
      <c r="F82" s="15">
        <v>3478247.65625</v>
      </c>
      <c r="G82" s="2">
        <v>0</v>
      </c>
      <c r="H82" s="2">
        <v>11265660</v>
      </c>
      <c r="I82" s="13"/>
    </row>
    <row r="83" spans="2:9" ht="20.149999999999999" customHeight="1" x14ac:dyDescent="0.35">
      <c r="B83" s="4">
        <v>77</v>
      </c>
      <c r="C83" s="8" t="s">
        <v>69</v>
      </c>
      <c r="D83" s="10">
        <v>445100</v>
      </c>
      <c r="E83" s="1">
        <v>84252214</v>
      </c>
      <c r="F83" s="14">
        <v>3464318.0098684211</v>
      </c>
      <c r="G83" s="1">
        <v>0</v>
      </c>
      <c r="H83" s="1">
        <v>0</v>
      </c>
      <c r="I83" s="13"/>
    </row>
    <row r="84" spans="2:9" ht="20.149999999999999" customHeight="1" x14ac:dyDescent="0.35">
      <c r="B84" s="5">
        <v>78</v>
      </c>
      <c r="C84" s="9" t="s">
        <v>17</v>
      </c>
      <c r="D84" s="11">
        <v>64829561</v>
      </c>
      <c r="E84" s="2">
        <v>80997171</v>
      </c>
      <c r="F84" s="15">
        <v>3330475.78125</v>
      </c>
      <c r="G84" s="2">
        <v>0</v>
      </c>
      <c r="H84" s="2">
        <v>0</v>
      </c>
      <c r="I84" s="13"/>
    </row>
    <row r="85" spans="2:9" ht="20.149999999999999" customHeight="1" x14ac:dyDescent="0.35">
      <c r="B85" s="4">
        <v>79</v>
      </c>
      <c r="C85" s="8" t="s">
        <v>56</v>
      </c>
      <c r="D85" s="10">
        <v>23884</v>
      </c>
      <c r="E85" s="1">
        <v>76523901</v>
      </c>
      <c r="F85" s="14">
        <v>3146541.9819078948</v>
      </c>
      <c r="G85" s="1">
        <v>0</v>
      </c>
      <c r="H85" s="1">
        <v>16070019.210000001</v>
      </c>
      <c r="I85" s="13"/>
    </row>
    <row r="86" spans="2:9" ht="20.149999999999999" customHeight="1" x14ac:dyDescent="0.35">
      <c r="B86" s="5">
        <v>80</v>
      </c>
      <c r="C86" s="9" t="s">
        <v>73</v>
      </c>
      <c r="D86" s="11">
        <v>20729</v>
      </c>
      <c r="E86" s="2">
        <v>75900176</v>
      </c>
      <c r="F86" s="15">
        <v>3120895.3947368423</v>
      </c>
      <c r="G86" s="2">
        <v>0</v>
      </c>
      <c r="H86" s="2">
        <v>0</v>
      </c>
      <c r="I86" s="13"/>
    </row>
    <row r="87" spans="2:9" ht="20.149999999999999" customHeight="1" x14ac:dyDescent="0.35">
      <c r="B87" s="4">
        <v>81</v>
      </c>
      <c r="C87" s="8" t="s">
        <v>51</v>
      </c>
      <c r="D87" s="10">
        <v>45023930</v>
      </c>
      <c r="E87" s="1">
        <v>75683781</v>
      </c>
      <c r="F87" s="14">
        <v>3111997.5740131577</v>
      </c>
      <c r="G87" s="1">
        <v>0</v>
      </c>
      <c r="H87" s="1">
        <v>0</v>
      </c>
      <c r="I87" s="13"/>
    </row>
    <row r="88" spans="2:9" ht="20.149999999999999" customHeight="1" x14ac:dyDescent="0.35">
      <c r="B88" s="5">
        <v>82</v>
      </c>
      <c r="C88" s="9" t="s">
        <v>164</v>
      </c>
      <c r="D88" s="11">
        <v>23205</v>
      </c>
      <c r="E88" s="2">
        <v>75106794</v>
      </c>
      <c r="F88" s="15">
        <v>3088272.7796052629</v>
      </c>
      <c r="G88" s="2">
        <v>0</v>
      </c>
      <c r="H88" s="2">
        <v>0</v>
      </c>
      <c r="I88" s="13"/>
    </row>
    <row r="89" spans="2:9" ht="20.149999999999999" customHeight="1" x14ac:dyDescent="0.35">
      <c r="B89" s="4">
        <v>83</v>
      </c>
      <c r="C89" s="8" t="s">
        <v>9</v>
      </c>
      <c r="D89" s="10">
        <v>290807</v>
      </c>
      <c r="E89" s="1">
        <v>74116972.289999992</v>
      </c>
      <c r="F89" s="14">
        <v>3047572.873766447</v>
      </c>
      <c r="G89" s="1">
        <v>0</v>
      </c>
      <c r="H89" s="1">
        <v>24652717.34</v>
      </c>
      <c r="I89" s="13"/>
    </row>
    <row r="90" spans="2:9" ht="20.149999999999999" customHeight="1" x14ac:dyDescent="0.35">
      <c r="B90" s="5">
        <v>84</v>
      </c>
      <c r="C90" s="9" t="s">
        <v>28</v>
      </c>
      <c r="D90" s="11">
        <v>60077344</v>
      </c>
      <c r="E90" s="2">
        <v>73715641.989999995</v>
      </c>
      <c r="F90" s="15">
        <v>3031070.8055098681</v>
      </c>
      <c r="G90" s="2">
        <v>0</v>
      </c>
      <c r="H90" s="2">
        <v>196534.33455555531</v>
      </c>
      <c r="I90" s="13"/>
    </row>
    <row r="91" spans="2:9" ht="20.149999999999999" customHeight="1" x14ac:dyDescent="0.35">
      <c r="B91" s="4">
        <v>85</v>
      </c>
      <c r="C91" s="8" t="s">
        <v>77</v>
      </c>
      <c r="D91" s="10">
        <v>24341</v>
      </c>
      <c r="E91" s="1">
        <v>73493582.780000001</v>
      </c>
      <c r="F91" s="14">
        <v>3021940.0814144737</v>
      </c>
      <c r="G91" s="1">
        <v>0</v>
      </c>
      <c r="H91" s="1">
        <v>438134.86</v>
      </c>
      <c r="I91" s="13"/>
    </row>
    <row r="92" spans="2:9" ht="20.149999999999999" customHeight="1" x14ac:dyDescent="0.35">
      <c r="B92" s="5">
        <v>86</v>
      </c>
      <c r="C92" s="9" t="s">
        <v>165</v>
      </c>
      <c r="D92" s="11">
        <v>2011514</v>
      </c>
      <c r="E92" s="2">
        <v>72233863.700000003</v>
      </c>
      <c r="F92" s="15">
        <v>2970142.421875</v>
      </c>
      <c r="G92" s="2">
        <v>0</v>
      </c>
      <c r="H92" s="2">
        <v>0</v>
      </c>
      <c r="I92" s="13"/>
    </row>
    <row r="93" spans="2:9" ht="20.149999999999999" customHeight="1" x14ac:dyDescent="0.35">
      <c r="B93" s="4">
        <v>87</v>
      </c>
      <c r="C93" s="8" t="s">
        <v>166</v>
      </c>
      <c r="D93" s="10">
        <v>60193247</v>
      </c>
      <c r="E93" s="1">
        <v>72042577.540000007</v>
      </c>
      <c r="F93" s="14">
        <v>2962277.0370065793</v>
      </c>
      <c r="G93" s="1">
        <v>0</v>
      </c>
      <c r="H93" s="1">
        <v>0</v>
      </c>
      <c r="I93" s="13"/>
    </row>
    <row r="94" spans="2:9" ht="20.149999999999999" customHeight="1" x14ac:dyDescent="0.35">
      <c r="B94" s="5">
        <v>88</v>
      </c>
      <c r="C94" s="9" t="s">
        <v>167</v>
      </c>
      <c r="D94" s="11">
        <v>27725669</v>
      </c>
      <c r="E94" s="2">
        <v>69712593.829999998</v>
      </c>
      <c r="F94" s="15">
        <v>2866471.7857730263</v>
      </c>
      <c r="G94" s="2">
        <v>0</v>
      </c>
      <c r="H94" s="2">
        <v>0</v>
      </c>
      <c r="I94" s="13"/>
    </row>
    <row r="95" spans="2:9" ht="20.149999999999999" customHeight="1" x14ac:dyDescent="0.35">
      <c r="B95" s="4">
        <v>89</v>
      </c>
      <c r="C95" s="8" t="s">
        <v>168</v>
      </c>
      <c r="D95" s="10">
        <v>269247</v>
      </c>
      <c r="E95" s="1">
        <v>67748923.969999999</v>
      </c>
      <c r="F95" s="14">
        <v>2785728.781661184</v>
      </c>
      <c r="G95" s="1">
        <v>0</v>
      </c>
      <c r="H95" s="1">
        <v>7495489.5999999996</v>
      </c>
      <c r="I95" s="13"/>
    </row>
    <row r="96" spans="2:9" ht="20.149999999999999" customHeight="1" x14ac:dyDescent="0.35">
      <c r="B96" s="5">
        <v>90</v>
      </c>
      <c r="C96" s="9" t="s">
        <v>26</v>
      </c>
      <c r="D96" s="11">
        <v>26722445</v>
      </c>
      <c r="E96" s="2">
        <v>67398000</v>
      </c>
      <c r="F96" s="15">
        <v>2771299.3421052629</v>
      </c>
      <c r="G96" s="2">
        <v>0</v>
      </c>
      <c r="H96" s="2">
        <v>0</v>
      </c>
      <c r="I96" s="13"/>
    </row>
    <row r="97" spans="2:9" ht="20.149999999999999" customHeight="1" x14ac:dyDescent="0.35">
      <c r="B97" s="4">
        <v>91</v>
      </c>
      <c r="C97" s="8" t="s">
        <v>29</v>
      </c>
      <c r="D97" s="10">
        <v>46709002</v>
      </c>
      <c r="E97" s="1">
        <v>67396255</v>
      </c>
      <c r="F97" s="14">
        <v>2771227.5904605263</v>
      </c>
      <c r="G97" s="1">
        <v>0</v>
      </c>
      <c r="H97" s="1">
        <v>0</v>
      </c>
      <c r="I97" s="13"/>
    </row>
    <row r="98" spans="2:9" ht="20.149999999999999" customHeight="1" x14ac:dyDescent="0.35">
      <c r="B98" s="5">
        <v>92</v>
      </c>
      <c r="C98" s="9" t="s">
        <v>169</v>
      </c>
      <c r="D98" s="11">
        <v>289426</v>
      </c>
      <c r="E98" s="2">
        <v>67100271.240000002</v>
      </c>
      <c r="F98" s="15">
        <v>2759057.2055921052</v>
      </c>
      <c r="G98" s="2">
        <v>0</v>
      </c>
      <c r="H98" s="2">
        <v>1339084.83</v>
      </c>
      <c r="I98" s="13"/>
    </row>
    <row r="99" spans="2:9" ht="20.149999999999999" customHeight="1" x14ac:dyDescent="0.35">
      <c r="B99" s="4">
        <v>93</v>
      </c>
      <c r="C99" s="8" t="s">
        <v>13</v>
      </c>
      <c r="D99" s="10">
        <v>61904040</v>
      </c>
      <c r="E99" s="1">
        <v>67047367.159999996</v>
      </c>
      <c r="F99" s="14">
        <v>2756881.8733552629</v>
      </c>
      <c r="G99" s="1">
        <v>0</v>
      </c>
      <c r="H99" s="1">
        <v>4889624.54247934</v>
      </c>
      <c r="I99" s="13"/>
    </row>
    <row r="100" spans="2:9" ht="20.149999999999999" customHeight="1" x14ac:dyDescent="0.35">
      <c r="B100" s="5">
        <v>94</v>
      </c>
      <c r="C100" s="9" t="s">
        <v>170</v>
      </c>
      <c r="D100" s="11">
        <v>273860</v>
      </c>
      <c r="E100" s="2">
        <v>66142107</v>
      </c>
      <c r="F100" s="15">
        <v>2719659.0049342103</v>
      </c>
      <c r="G100" s="2">
        <v>0</v>
      </c>
      <c r="H100" s="2">
        <v>0</v>
      </c>
      <c r="I100" s="13"/>
    </row>
    <row r="101" spans="2:9" ht="20.149999999999999" customHeight="1" x14ac:dyDescent="0.35">
      <c r="B101" s="4">
        <v>95</v>
      </c>
      <c r="C101" s="8" t="s">
        <v>171</v>
      </c>
      <c r="D101" s="10">
        <v>6578705</v>
      </c>
      <c r="E101" s="1">
        <v>65289256</v>
      </c>
      <c r="F101" s="14">
        <v>2684591.1184210526</v>
      </c>
      <c r="G101" s="1">
        <v>0</v>
      </c>
      <c r="H101" s="1">
        <v>13710743</v>
      </c>
      <c r="I101" s="13"/>
    </row>
    <row r="102" spans="2:9" ht="20.149999999999999" customHeight="1" x14ac:dyDescent="0.35">
      <c r="B102" s="5">
        <v>96</v>
      </c>
      <c r="C102" s="9" t="s">
        <v>40</v>
      </c>
      <c r="D102" s="11">
        <v>62157124</v>
      </c>
      <c r="E102" s="2">
        <v>64921339</v>
      </c>
      <c r="F102" s="15">
        <v>2669462.9523026315</v>
      </c>
      <c r="G102" s="2">
        <v>0</v>
      </c>
      <c r="H102" s="2">
        <v>7621348.0700000003</v>
      </c>
      <c r="I102" s="13"/>
    </row>
    <row r="103" spans="2:9" ht="20.149999999999999" customHeight="1" x14ac:dyDescent="0.35">
      <c r="B103" s="4">
        <v>97</v>
      </c>
      <c r="C103" s="8" t="s">
        <v>172</v>
      </c>
      <c r="D103" s="10">
        <v>72050250</v>
      </c>
      <c r="E103" s="1">
        <v>64006161.979999997</v>
      </c>
      <c r="F103" s="14">
        <v>2631832.3182565789</v>
      </c>
      <c r="G103" s="1">
        <v>0</v>
      </c>
      <c r="H103" s="1">
        <v>25833477.57</v>
      </c>
      <c r="I103" s="13"/>
    </row>
    <row r="104" spans="2:9" ht="20.149999999999999" customHeight="1" x14ac:dyDescent="0.35">
      <c r="B104" s="5">
        <v>98</v>
      </c>
      <c r="C104" s="9" t="s">
        <v>173</v>
      </c>
      <c r="D104" s="11">
        <v>88455</v>
      </c>
      <c r="E104" s="2">
        <v>60463046.090000004</v>
      </c>
      <c r="F104" s="15">
        <v>2486144.9872532897</v>
      </c>
      <c r="G104" s="2">
        <v>0</v>
      </c>
      <c r="H104" s="2">
        <v>0</v>
      </c>
      <c r="I104" s="13"/>
    </row>
    <row r="105" spans="2:9" ht="20.149999999999999" customHeight="1" x14ac:dyDescent="0.35">
      <c r="B105" s="4">
        <v>99</v>
      </c>
      <c r="C105" s="8" t="s">
        <v>174</v>
      </c>
      <c r="D105" s="10">
        <v>64211</v>
      </c>
      <c r="E105" s="1">
        <v>60429730.390000001</v>
      </c>
      <c r="F105" s="14">
        <v>2484775.0982730263</v>
      </c>
      <c r="G105" s="1">
        <v>0</v>
      </c>
      <c r="H105" s="1">
        <v>6400427.3099999996</v>
      </c>
      <c r="I105" s="13"/>
    </row>
    <row r="106" spans="2:9" ht="20.149999999999999" customHeight="1" x14ac:dyDescent="0.35">
      <c r="B106" s="5">
        <v>100</v>
      </c>
      <c r="C106" s="9" t="s">
        <v>60</v>
      </c>
      <c r="D106" s="11">
        <v>25712</v>
      </c>
      <c r="E106" s="2">
        <v>59322500</v>
      </c>
      <c r="F106" s="15">
        <v>2439247.5328947366</v>
      </c>
      <c r="G106" s="2">
        <v>0</v>
      </c>
      <c r="H106" s="2">
        <v>30402825</v>
      </c>
      <c r="I106" s="13"/>
    </row>
    <row r="109" spans="2:9" ht="18.5" x14ac:dyDescent="0.35">
      <c r="B109" s="16" t="s">
        <v>53</v>
      </c>
    </row>
    <row r="110" spans="2:9" ht="18.5" x14ac:dyDescent="0.35">
      <c r="B110" s="16" t="s">
        <v>54</v>
      </c>
    </row>
    <row r="111" spans="2:9" ht="18.5" x14ac:dyDescent="0.35">
      <c r="B111" s="16" t="s">
        <v>175</v>
      </c>
    </row>
  </sheetData>
  <customSheetViews>
    <customSheetView guid="{46C0EAF3-A3F6-4926-9076-3E95F098E2C6}" showGridLines="0">
      <selection activeCell="G12" sqref="G12"/>
      <pageMargins left="0.7" right="0.7" top="0.78740157499999996" bottom="0.78740157499999996" header="0.3" footer="0.3"/>
      <pageSetup paperSize="9" orientation="portrait" r:id="rId1"/>
    </customSheetView>
    <customSheetView guid="{B9025700-D99E-4125-86E6-A387844B4A4E}" showGridLines="0" topLeftCell="A34">
      <selection activeCell="C53" sqref="C53"/>
      <pageMargins left="0.7" right="0.7" top="0.78740157499999996" bottom="0.78740157499999996" header="0.3" footer="0.3"/>
      <pageSetup paperSize="9" orientation="portrait" r:id="rId2"/>
    </customSheetView>
    <customSheetView guid="{DCB58F02-3C67-43E0-B7D3-ACC057EB33F6}" showGridLines="0" topLeftCell="A40">
      <selection activeCell="C52" sqref="C52"/>
      <pageMargins left="0.7" right="0.7" top="0.78740157499999996" bottom="0.78740157499999996" header="0.3" footer="0.3"/>
      <pageSetup paperSize="9" orientation="portrait" r:id="rId3"/>
    </customSheetView>
    <customSheetView guid="{BABF6636-47CC-46F4-8651-3E4BCB3EFB1D}" showGridLines="0" topLeftCell="A91">
      <selection activeCell="C104" sqref="C104"/>
      <pageMargins left="0.7" right="0.7" top="0.78740157499999996" bottom="0.78740157499999996" header="0.3" footer="0.3"/>
      <pageSetup paperSize="9" orientation="portrait" r:id="rId4"/>
    </customSheetView>
    <customSheetView guid="{F69BE78F-FCA7-40D4-931B-DA00A59C4225}" showGridLines="0">
      <selection activeCell="G12" sqref="G12"/>
      <pageMargins left="0.7" right="0.7" top="0.78740157499999996" bottom="0.78740157499999996" header="0.3" footer="0.3"/>
      <pageSetup paperSize="9" orientation="portrait" r:id="rId5"/>
    </customSheetView>
  </customSheetView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06DD-8491-4342-93D4-E3B6CA14474A}">
  <sheetPr codeName="List1"/>
  <dimension ref="A1:I453"/>
  <sheetViews>
    <sheetView showGridLines="0" zoomScale="70" zoomScaleNormal="70" workbookViewId="0">
      <selection activeCell="L5" sqref="L5"/>
    </sheetView>
  </sheetViews>
  <sheetFormatPr defaultRowHeight="14.5" x14ac:dyDescent="0.35"/>
  <cols>
    <col min="2" max="2" width="13.90625" customWidth="1"/>
    <col min="3" max="3" width="51.7265625" bestFit="1" customWidth="1"/>
    <col min="4" max="4" width="60.36328125" customWidth="1"/>
    <col min="5" max="9" width="20.6328125" customWidth="1"/>
  </cols>
  <sheetData>
    <row r="1" spans="1:9" ht="46.5" x14ac:dyDescent="0.35">
      <c r="A1" s="6" t="s">
        <v>21</v>
      </c>
      <c r="B1" s="7" t="s">
        <v>20</v>
      </c>
      <c r="C1" s="7" t="s">
        <v>22</v>
      </c>
      <c r="D1" s="7" t="s">
        <v>81</v>
      </c>
      <c r="E1" s="7" t="s">
        <v>79</v>
      </c>
      <c r="F1" s="7" t="s">
        <v>52</v>
      </c>
      <c r="G1" s="7" t="s">
        <v>80</v>
      </c>
      <c r="H1" s="7" t="s">
        <v>78</v>
      </c>
      <c r="I1" s="7" t="s">
        <v>187</v>
      </c>
    </row>
    <row r="2" spans="1:9" x14ac:dyDescent="0.35">
      <c r="A2" s="37">
        <v>1</v>
      </c>
      <c r="B2" s="38">
        <v>70994234</v>
      </c>
      <c r="C2" s="39" t="s">
        <v>0</v>
      </c>
      <c r="D2" s="18"/>
      <c r="E2" s="19">
        <f>SUM(E3:E7)</f>
        <v>24718000000</v>
      </c>
      <c r="F2" s="19">
        <f>SUM(F3:F7)</f>
        <v>1016365131.5789473</v>
      </c>
      <c r="G2" s="19">
        <f t="shared" ref="G2:I2" si="0">SUM(G3:G7)</f>
        <v>0</v>
      </c>
      <c r="H2" s="19">
        <f t="shared" si="0"/>
        <v>16836747369.610001</v>
      </c>
      <c r="I2" s="19">
        <f t="shared" si="0"/>
        <v>41554747369.610001</v>
      </c>
    </row>
    <row r="3" spans="1:9" x14ac:dyDescent="0.35">
      <c r="A3" s="37"/>
      <c r="B3" s="38"/>
      <c r="C3" s="39"/>
      <c r="D3" s="20" t="s">
        <v>82</v>
      </c>
      <c r="E3" s="21">
        <v>871572985</v>
      </c>
      <c r="F3" s="22">
        <f>E3/24.32</f>
        <v>35837704.975328945</v>
      </c>
      <c r="G3" s="21">
        <v>0</v>
      </c>
      <c r="H3" s="21">
        <v>187794383</v>
      </c>
      <c r="I3" s="21">
        <v>1059367368</v>
      </c>
    </row>
    <row r="4" spans="1:9" x14ac:dyDescent="0.35">
      <c r="A4" s="37"/>
      <c r="B4" s="38"/>
      <c r="C4" s="39"/>
      <c r="D4" s="20" t="s">
        <v>83</v>
      </c>
      <c r="E4" s="21">
        <v>7372429619.4499998</v>
      </c>
      <c r="F4" s="22">
        <f t="shared" ref="F4:F67" si="1">E4/24.32</f>
        <v>303142665.2734375</v>
      </c>
      <c r="G4" s="21">
        <v>0</v>
      </c>
      <c r="H4" s="21">
        <v>1507530207.1600001</v>
      </c>
      <c r="I4" s="21">
        <v>8879959826.6100006</v>
      </c>
    </row>
    <row r="5" spans="1:9" x14ac:dyDescent="0.35">
      <c r="A5" s="37"/>
      <c r="B5" s="38"/>
      <c r="C5" s="39"/>
      <c r="D5" s="20" t="s">
        <v>84</v>
      </c>
      <c r="E5" s="21">
        <v>10910344286.469999</v>
      </c>
      <c r="F5" s="22">
        <f t="shared" si="1"/>
        <v>448616130.20024669</v>
      </c>
      <c r="G5" s="21">
        <v>0</v>
      </c>
      <c r="H5" s="21">
        <v>11405810134.530001</v>
      </c>
      <c r="I5" s="21">
        <v>22316154421</v>
      </c>
    </row>
    <row r="6" spans="1:9" x14ac:dyDescent="0.35">
      <c r="A6" s="37"/>
      <c r="B6" s="38"/>
      <c r="C6" s="39"/>
      <c r="D6" s="20" t="s">
        <v>85</v>
      </c>
      <c r="E6" s="21">
        <v>4245653109.0799999</v>
      </c>
      <c r="F6" s="22">
        <f t="shared" si="1"/>
        <v>174574552.18256578</v>
      </c>
      <c r="G6" s="21">
        <v>0</v>
      </c>
      <c r="H6" s="21">
        <v>1059243644.9200001</v>
      </c>
      <c r="I6" s="21">
        <v>5304896754</v>
      </c>
    </row>
    <row r="7" spans="1:9" x14ac:dyDescent="0.35">
      <c r="A7" s="37"/>
      <c r="B7" s="38"/>
      <c r="C7" s="39"/>
      <c r="D7" s="20" t="s">
        <v>86</v>
      </c>
      <c r="E7" s="21">
        <v>1318000000</v>
      </c>
      <c r="F7" s="22">
        <f t="shared" si="1"/>
        <v>54194078.947368421</v>
      </c>
      <c r="G7" s="21">
        <v>0</v>
      </c>
      <c r="H7" s="21">
        <v>2676369000</v>
      </c>
      <c r="I7" s="21">
        <v>3994369000</v>
      </c>
    </row>
    <row r="8" spans="1:9" ht="18.5" x14ac:dyDescent="0.45">
      <c r="A8" s="23">
        <v>2</v>
      </c>
      <c r="B8" s="35">
        <v>216208</v>
      </c>
      <c r="C8" s="24" t="s">
        <v>31</v>
      </c>
      <c r="D8" s="17"/>
      <c r="E8" s="25">
        <f>SUM(E9:E20)</f>
        <v>5165689166.0299997</v>
      </c>
      <c r="F8" s="26">
        <f>SUM(F9:F20)</f>
        <v>212404982.15583882</v>
      </c>
      <c r="G8" s="25">
        <v>0</v>
      </c>
      <c r="H8" s="25">
        <f>SUM(H9:H20)</f>
        <v>43881756.361777775</v>
      </c>
      <c r="I8" s="25">
        <f>SUM(I9:I20)</f>
        <v>5209570922.391778</v>
      </c>
    </row>
    <row r="9" spans="1:9" ht="18.5" x14ac:dyDescent="0.45">
      <c r="A9" s="23"/>
      <c r="B9" s="35"/>
      <c r="C9" s="24"/>
      <c r="D9" s="27" t="s">
        <v>176</v>
      </c>
      <c r="E9" s="28">
        <v>25522144.030000001</v>
      </c>
      <c r="F9" s="29">
        <f t="shared" si="1"/>
        <v>1049430.2643914474</v>
      </c>
      <c r="G9" s="28">
        <v>0</v>
      </c>
      <c r="H9" s="28">
        <v>0</v>
      </c>
      <c r="I9" s="28">
        <v>25522144.030000001</v>
      </c>
    </row>
    <row r="10" spans="1:9" ht="18.5" x14ac:dyDescent="0.45">
      <c r="A10" s="23"/>
      <c r="B10" s="35"/>
      <c r="C10" s="24"/>
      <c r="D10" s="27" t="s">
        <v>87</v>
      </c>
      <c r="E10" s="28">
        <v>1582846.08</v>
      </c>
      <c r="F10" s="29">
        <f t="shared" si="1"/>
        <v>65084.131578947374</v>
      </c>
      <c r="G10" s="28">
        <v>0</v>
      </c>
      <c r="H10" s="28">
        <v>175871.78899999993</v>
      </c>
      <c r="I10" s="28">
        <v>1758717.8689999999</v>
      </c>
    </row>
    <row r="11" spans="1:9" ht="18.5" x14ac:dyDescent="0.45">
      <c r="A11" s="23"/>
      <c r="B11" s="35"/>
      <c r="C11" s="24"/>
      <c r="D11" s="27" t="s">
        <v>88</v>
      </c>
      <c r="E11" s="28">
        <v>3221374110.4200001</v>
      </c>
      <c r="F11" s="29">
        <f t="shared" si="1"/>
        <v>132457817.04029605</v>
      </c>
      <c r="G11" s="28">
        <v>0</v>
      </c>
      <c r="H11" s="28">
        <v>0</v>
      </c>
      <c r="I11" s="28">
        <v>3221374110.4200001</v>
      </c>
    </row>
    <row r="12" spans="1:9" ht="18.5" x14ac:dyDescent="0.45">
      <c r="A12" s="23"/>
      <c r="B12" s="35"/>
      <c r="C12" s="24"/>
      <c r="D12" s="27" t="s">
        <v>89</v>
      </c>
      <c r="E12" s="28">
        <v>342440677.70999998</v>
      </c>
      <c r="F12" s="29">
        <f t="shared" si="1"/>
        <v>14080619.971628288</v>
      </c>
      <c r="G12" s="28">
        <v>0</v>
      </c>
      <c r="H12" s="28">
        <v>42565420.170000002</v>
      </c>
      <c r="I12" s="28">
        <v>385006097.88</v>
      </c>
    </row>
    <row r="13" spans="1:9" ht="18.5" x14ac:dyDescent="0.45">
      <c r="A13" s="23"/>
      <c r="B13" s="35"/>
      <c r="C13" s="24"/>
      <c r="D13" s="27" t="s">
        <v>90</v>
      </c>
      <c r="E13" s="28">
        <v>1223859.58</v>
      </c>
      <c r="F13" s="29">
        <f t="shared" si="1"/>
        <v>50323.173519736847</v>
      </c>
      <c r="G13" s="28">
        <v>0</v>
      </c>
      <c r="H13" s="28">
        <v>0</v>
      </c>
      <c r="I13" s="28">
        <v>1223859.58</v>
      </c>
    </row>
    <row r="14" spans="1:9" ht="18.5" x14ac:dyDescent="0.45">
      <c r="A14" s="23"/>
      <c r="B14" s="35"/>
      <c r="C14" s="24"/>
      <c r="D14" s="27" t="s">
        <v>91</v>
      </c>
      <c r="E14" s="28">
        <v>1415988999</v>
      </c>
      <c r="F14" s="29">
        <f t="shared" si="1"/>
        <v>58223231.866776317</v>
      </c>
      <c r="G14" s="28">
        <v>0</v>
      </c>
      <c r="H14" s="28">
        <v>0</v>
      </c>
      <c r="I14" s="28">
        <v>1415988999</v>
      </c>
    </row>
    <row r="15" spans="1:9" ht="18.5" x14ac:dyDescent="0.45">
      <c r="A15" s="23"/>
      <c r="B15" s="35"/>
      <c r="C15" s="24"/>
      <c r="D15" s="27" t="s">
        <v>92</v>
      </c>
      <c r="E15" s="28">
        <v>2900000</v>
      </c>
      <c r="F15" s="29">
        <f t="shared" si="1"/>
        <v>119243.42105263157</v>
      </c>
      <c r="G15" s="28">
        <v>0</v>
      </c>
      <c r="H15" s="28">
        <v>0</v>
      </c>
      <c r="I15" s="28">
        <v>2900000</v>
      </c>
    </row>
    <row r="16" spans="1:9" ht="18.5" x14ac:dyDescent="0.45">
      <c r="A16" s="23"/>
      <c r="B16" s="35"/>
      <c r="C16" s="24"/>
      <c r="D16" s="27" t="s">
        <v>93</v>
      </c>
      <c r="E16" s="28">
        <v>5966217</v>
      </c>
      <c r="F16" s="29">
        <f t="shared" si="1"/>
        <v>245321.42269736843</v>
      </c>
      <c r="G16" s="28">
        <v>0</v>
      </c>
      <c r="H16" s="28">
        <v>0</v>
      </c>
      <c r="I16" s="28">
        <v>5966217</v>
      </c>
    </row>
    <row r="17" spans="1:9" ht="18.5" x14ac:dyDescent="0.45">
      <c r="A17" s="23"/>
      <c r="B17" s="35"/>
      <c r="C17" s="24"/>
      <c r="D17" s="27" t="s">
        <v>94</v>
      </c>
      <c r="E17" s="28">
        <v>13523616</v>
      </c>
      <c r="F17" s="29">
        <f t="shared" si="1"/>
        <v>556069.73684210528</v>
      </c>
      <c r="G17" s="28">
        <v>0</v>
      </c>
      <c r="H17" s="28">
        <v>0</v>
      </c>
      <c r="I17" s="28">
        <v>13523616</v>
      </c>
    </row>
    <row r="18" spans="1:9" ht="18.5" x14ac:dyDescent="0.45">
      <c r="A18" s="23"/>
      <c r="B18" s="35"/>
      <c r="C18" s="24"/>
      <c r="D18" s="27" t="s">
        <v>95</v>
      </c>
      <c r="E18" s="28">
        <v>28616035.600000001</v>
      </c>
      <c r="F18" s="29">
        <f t="shared" si="1"/>
        <v>1176646.2006578948</v>
      </c>
      <c r="G18" s="28">
        <v>0</v>
      </c>
      <c r="H18" s="28">
        <v>0</v>
      </c>
      <c r="I18" s="28">
        <v>28616035.600000001</v>
      </c>
    </row>
    <row r="19" spans="1:9" ht="18.5" x14ac:dyDescent="0.45">
      <c r="A19" s="23"/>
      <c r="B19" s="35"/>
      <c r="C19" s="24"/>
      <c r="D19" s="27" t="s">
        <v>96</v>
      </c>
      <c r="E19" s="28">
        <v>1602660.61</v>
      </c>
      <c r="F19" s="29">
        <f t="shared" si="1"/>
        <v>65898.873766447374</v>
      </c>
      <c r="G19" s="28">
        <v>0</v>
      </c>
      <c r="H19" s="28">
        <v>178073.40277777772</v>
      </c>
      <c r="I19" s="28">
        <v>1780734.0127777779</v>
      </c>
    </row>
    <row r="20" spans="1:9" ht="18.5" x14ac:dyDescent="0.45">
      <c r="A20" s="23"/>
      <c r="B20" s="35"/>
      <c r="C20" s="24"/>
      <c r="D20" s="27" t="s">
        <v>89</v>
      </c>
      <c r="E20" s="28">
        <v>104948000</v>
      </c>
      <c r="F20" s="29">
        <f t="shared" si="1"/>
        <v>4315296.0526315793</v>
      </c>
      <c r="G20" s="28">
        <v>0</v>
      </c>
      <c r="H20" s="28">
        <v>962391</v>
      </c>
      <c r="I20" s="28">
        <v>105910391</v>
      </c>
    </row>
    <row r="21" spans="1:9" ht="18.5" x14ac:dyDescent="0.45">
      <c r="A21" s="30">
        <v>3</v>
      </c>
      <c r="B21" s="36">
        <v>42196451</v>
      </c>
      <c r="C21" s="31" t="s">
        <v>147</v>
      </c>
      <c r="D21" s="18"/>
      <c r="E21" s="19">
        <f>SUM(E22:E26)</f>
        <v>3198050526.6900001</v>
      </c>
      <c r="F21" s="32">
        <f t="shared" si="1"/>
        <v>131498788.10402961</v>
      </c>
      <c r="G21" s="33">
        <v>0</v>
      </c>
      <c r="H21" s="19">
        <f>SUM(H22:H26)</f>
        <v>141173741.84217691</v>
      </c>
      <c r="I21" s="19">
        <f>SUM(I22:I26)</f>
        <v>3339224268.532177</v>
      </c>
    </row>
    <row r="22" spans="1:9" ht="18.5" x14ac:dyDescent="0.45">
      <c r="A22" s="30"/>
      <c r="B22" s="36"/>
      <c r="C22" s="34"/>
      <c r="D22" s="20" t="s">
        <v>97</v>
      </c>
      <c r="E22" s="21">
        <v>51023703</v>
      </c>
      <c r="F22" s="22">
        <f t="shared" si="1"/>
        <v>2098014.1036184211</v>
      </c>
      <c r="G22" s="21">
        <v>0</v>
      </c>
      <c r="H22" s="21">
        <v>12701453.359999999</v>
      </c>
      <c r="I22" s="21">
        <v>63725156.359999999</v>
      </c>
    </row>
    <row r="23" spans="1:9" ht="18.5" x14ac:dyDescent="0.45">
      <c r="A23" s="30"/>
      <c r="B23" s="36"/>
      <c r="C23" s="34"/>
      <c r="D23" s="20" t="s">
        <v>98</v>
      </c>
      <c r="E23" s="21">
        <v>181528000</v>
      </c>
      <c r="F23" s="22">
        <f t="shared" si="1"/>
        <v>7464144.7368421052</v>
      </c>
      <c r="G23" s="21">
        <v>0</v>
      </c>
      <c r="H23" s="21">
        <v>125899665.19</v>
      </c>
      <c r="I23" s="21">
        <v>307427665.19</v>
      </c>
    </row>
    <row r="24" spans="1:9" ht="18.5" x14ac:dyDescent="0.45">
      <c r="A24" s="30"/>
      <c r="B24" s="36"/>
      <c r="C24" s="34"/>
      <c r="D24" s="20" t="s">
        <v>99</v>
      </c>
      <c r="E24" s="21">
        <v>2752908531</v>
      </c>
      <c r="F24" s="22">
        <f t="shared" si="1"/>
        <v>113195252.09703948</v>
      </c>
      <c r="G24" s="21">
        <v>0</v>
      </c>
      <c r="H24" s="21">
        <v>0</v>
      </c>
      <c r="I24" s="21">
        <v>2752908531</v>
      </c>
    </row>
    <row r="25" spans="1:9" ht="18.5" x14ac:dyDescent="0.45">
      <c r="A25" s="30"/>
      <c r="B25" s="36"/>
      <c r="C25" s="34"/>
      <c r="D25" s="20" t="s">
        <v>100</v>
      </c>
      <c r="E25" s="21">
        <v>201012722.22999999</v>
      </c>
      <c r="F25" s="22">
        <f t="shared" si="1"/>
        <v>8265325.7495888155</v>
      </c>
      <c r="G25" s="21">
        <v>0</v>
      </c>
      <c r="H25" s="21">
        <v>0</v>
      </c>
      <c r="I25" s="21">
        <v>201012722.22999999</v>
      </c>
    </row>
    <row r="26" spans="1:9" ht="18.5" x14ac:dyDescent="0.45">
      <c r="A26" s="30"/>
      <c r="B26" s="36"/>
      <c r="C26" s="34"/>
      <c r="D26" s="20" t="s">
        <v>101</v>
      </c>
      <c r="E26" s="21">
        <v>11577570.460000001</v>
      </c>
      <c r="F26" s="22">
        <f t="shared" si="1"/>
        <v>476051.4169407895</v>
      </c>
      <c r="G26" s="21">
        <v>0</v>
      </c>
      <c r="H26" s="21">
        <v>2572623.2921769079</v>
      </c>
      <c r="I26" s="21">
        <v>14150193.752176907</v>
      </c>
    </row>
    <row r="27" spans="1:9" ht="18.5" x14ac:dyDescent="0.45">
      <c r="A27" s="23">
        <v>4</v>
      </c>
      <c r="B27" s="35">
        <v>216224</v>
      </c>
      <c r="C27" s="24" t="s">
        <v>62</v>
      </c>
      <c r="D27" s="17"/>
      <c r="E27" s="25">
        <f>SUM(E28:E39)</f>
        <v>3138337348.3699999</v>
      </c>
      <c r="F27" s="26">
        <f t="shared" si="1"/>
        <v>129043476.49547696</v>
      </c>
      <c r="G27" s="25">
        <v>0</v>
      </c>
      <c r="H27" s="25">
        <f>SUM(H28:H39)</f>
        <v>28946883.830849946</v>
      </c>
      <c r="I27" s="25">
        <f>SUM(I28:I39)</f>
        <v>3167284232.2008495</v>
      </c>
    </row>
    <row r="28" spans="1:9" ht="18.5" x14ac:dyDescent="0.45">
      <c r="A28" s="23"/>
      <c r="B28" s="35"/>
      <c r="C28" s="24"/>
      <c r="D28" s="27" t="s">
        <v>137</v>
      </c>
      <c r="E28" s="28">
        <v>330000</v>
      </c>
      <c r="F28" s="29">
        <f t="shared" si="1"/>
        <v>13569.078947368422</v>
      </c>
      <c r="G28" s="28">
        <v>0</v>
      </c>
      <c r="H28" s="28">
        <v>807376.48</v>
      </c>
      <c r="I28" s="28">
        <v>1137376.48</v>
      </c>
    </row>
    <row r="29" spans="1:9" ht="18.5" x14ac:dyDescent="0.45">
      <c r="A29" s="23"/>
      <c r="B29" s="35"/>
      <c r="C29" s="24"/>
      <c r="D29" s="27" t="s">
        <v>87</v>
      </c>
      <c r="E29" s="28">
        <v>2752788.94</v>
      </c>
      <c r="F29" s="29">
        <f t="shared" si="1"/>
        <v>113190.33470394736</v>
      </c>
      <c r="G29" s="28">
        <v>0</v>
      </c>
      <c r="H29" s="28">
        <v>305865.44084994524</v>
      </c>
      <c r="I29" s="28">
        <v>3058654.3808499454</v>
      </c>
    </row>
    <row r="30" spans="1:9" ht="18.5" x14ac:dyDescent="0.45">
      <c r="A30" s="23"/>
      <c r="B30" s="35"/>
      <c r="C30" s="24"/>
      <c r="D30" s="27" t="s">
        <v>88</v>
      </c>
      <c r="E30" s="28">
        <v>1610474275.8499999</v>
      </c>
      <c r="F30" s="29">
        <f t="shared" si="1"/>
        <v>66220159.368832231</v>
      </c>
      <c r="G30" s="28">
        <v>0</v>
      </c>
      <c r="H30" s="28">
        <v>0</v>
      </c>
      <c r="I30" s="28">
        <v>1610474275.8499999</v>
      </c>
    </row>
    <row r="31" spans="1:9" ht="18.5" x14ac:dyDescent="0.45">
      <c r="A31" s="23"/>
      <c r="B31" s="35"/>
      <c r="C31" s="24"/>
      <c r="D31" s="27" t="s">
        <v>89</v>
      </c>
      <c r="E31" s="28">
        <v>311889161.81</v>
      </c>
      <c r="F31" s="29">
        <f t="shared" si="1"/>
        <v>12824389.877055921</v>
      </c>
      <c r="G31" s="28">
        <v>0</v>
      </c>
      <c r="H31" s="28">
        <v>25965814</v>
      </c>
      <c r="I31" s="28">
        <v>337854975.81</v>
      </c>
    </row>
    <row r="32" spans="1:9" ht="18.5" x14ac:dyDescent="0.45">
      <c r="A32" s="23"/>
      <c r="B32" s="35"/>
      <c r="C32" s="24"/>
      <c r="D32" s="27" t="s">
        <v>102</v>
      </c>
      <c r="E32" s="28">
        <v>1297966</v>
      </c>
      <c r="F32" s="29">
        <f t="shared" si="1"/>
        <v>53370.3125</v>
      </c>
      <c r="G32" s="28">
        <v>0</v>
      </c>
      <c r="H32" s="28">
        <v>0</v>
      </c>
      <c r="I32" s="28">
        <v>1297966</v>
      </c>
    </row>
    <row r="33" spans="1:9" ht="18.5" x14ac:dyDescent="0.45">
      <c r="A33" s="23"/>
      <c r="B33" s="35"/>
      <c r="C33" s="24"/>
      <c r="D33" s="27" t="s">
        <v>91</v>
      </c>
      <c r="E33" s="28">
        <v>1083316300</v>
      </c>
      <c r="F33" s="29">
        <f t="shared" si="1"/>
        <v>44544255.756578945</v>
      </c>
      <c r="G33" s="28">
        <v>0</v>
      </c>
      <c r="H33" s="28">
        <v>0</v>
      </c>
      <c r="I33" s="28">
        <v>1083316300</v>
      </c>
    </row>
    <row r="34" spans="1:9" ht="18.5" x14ac:dyDescent="0.45">
      <c r="A34" s="23"/>
      <c r="B34" s="35"/>
      <c r="C34" s="24"/>
      <c r="D34" s="27" t="s">
        <v>92</v>
      </c>
      <c r="E34" s="28">
        <v>11475000</v>
      </c>
      <c r="F34" s="29">
        <f t="shared" si="1"/>
        <v>471833.88157894736</v>
      </c>
      <c r="G34" s="28">
        <v>0</v>
      </c>
      <c r="H34" s="28">
        <v>0</v>
      </c>
      <c r="I34" s="28">
        <v>11475000</v>
      </c>
    </row>
    <row r="35" spans="1:9" ht="18.5" x14ac:dyDescent="0.45">
      <c r="A35" s="23"/>
      <c r="B35" s="35"/>
      <c r="C35" s="24"/>
      <c r="D35" s="27" t="s">
        <v>93</v>
      </c>
      <c r="E35" s="28">
        <v>8571705</v>
      </c>
      <c r="F35" s="29">
        <f t="shared" si="1"/>
        <v>352454.97532894736</v>
      </c>
      <c r="G35" s="28">
        <v>0</v>
      </c>
      <c r="H35" s="28">
        <v>0</v>
      </c>
      <c r="I35" s="28">
        <v>8571705</v>
      </c>
    </row>
    <row r="36" spans="1:9" ht="18.5" x14ac:dyDescent="0.45">
      <c r="A36" s="23"/>
      <c r="B36" s="35"/>
      <c r="C36" s="24"/>
      <c r="D36" s="27" t="s">
        <v>103</v>
      </c>
      <c r="E36" s="28">
        <v>2588023</v>
      </c>
      <c r="F36" s="29">
        <f t="shared" si="1"/>
        <v>106415.41940789473</v>
      </c>
      <c r="G36" s="28">
        <v>0</v>
      </c>
      <c r="H36" s="28">
        <v>0</v>
      </c>
      <c r="I36" s="28">
        <v>2588023</v>
      </c>
    </row>
    <row r="37" spans="1:9" ht="18.5" x14ac:dyDescent="0.45">
      <c r="A37" s="23"/>
      <c r="B37" s="35"/>
      <c r="C37" s="24"/>
      <c r="D37" s="27" t="s">
        <v>94</v>
      </c>
      <c r="E37" s="28">
        <v>12648411</v>
      </c>
      <c r="F37" s="29">
        <f t="shared" si="1"/>
        <v>520082.68914473685</v>
      </c>
      <c r="G37" s="28">
        <v>0</v>
      </c>
      <c r="H37" s="28">
        <v>0</v>
      </c>
      <c r="I37" s="28">
        <v>12648411</v>
      </c>
    </row>
    <row r="38" spans="1:9" ht="18.5" x14ac:dyDescent="0.45">
      <c r="A38" s="23"/>
      <c r="B38" s="35"/>
      <c r="C38" s="24"/>
      <c r="D38" s="27" t="s">
        <v>95</v>
      </c>
      <c r="E38" s="28">
        <v>13349716.77</v>
      </c>
      <c r="F38" s="29">
        <f t="shared" si="1"/>
        <v>548919.27508223685</v>
      </c>
      <c r="G38" s="28">
        <v>0</v>
      </c>
      <c r="H38" s="28">
        <v>0</v>
      </c>
      <c r="I38" s="28">
        <v>13349716.77</v>
      </c>
    </row>
    <row r="39" spans="1:9" ht="18.5" x14ac:dyDescent="0.45">
      <c r="A39" s="23"/>
      <c r="B39" s="35"/>
      <c r="C39" s="24"/>
      <c r="D39" s="27" t="s">
        <v>89</v>
      </c>
      <c r="E39" s="28">
        <v>79644000</v>
      </c>
      <c r="F39" s="29">
        <f t="shared" si="1"/>
        <v>3274835.5263157892</v>
      </c>
      <c r="G39" s="28">
        <v>0</v>
      </c>
      <c r="H39" s="28">
        <v>1867827.91</v>
      </c>
      <c r="I39" s="28">
        <v>81511827.909999996</v>
      </c>
    </row>
    <row r="40" spans="1:9" ht="18.5" x14ac:dyDescent="0.45">
      <c r="A40" s="30">
        <v>5</v>
      </c>
      <c r="B40" s="36">
        <v>64203</v>
      </c>
      <c r="C40" s="31" t="s">
        <v>7</v>
      </c>
      <c r="D40" s="18"/>
      <c r="E40" s="19">
        <f>SUM(E41:E46)</f>
        <v>2948334617.6500001</v>
      </c>
      <c r="F40" s="32">
        <f t="shared" si="1"/>
        <v>121230864.21258225</v>
      </c>
      <c r="G40" s="33">
        <v>0</v>
      </c>
      <c r="H40" s="19">
        <f>SUM(H41:H46)</f>
        <v>328055643.57838023</v>
      </c>
      <c r="I40" s="19">
        <f>SUM(I41:I46)</f>
        <v>3276390261.2283802</v>
      </c>
    </row>
    <row r="41" spans="1:9" ht="18.5" x14ac:dyDescent="0.45">
      <c r="A41" s="30"/>
      <c r="B41" s="36"/>
      <c r="C41" s="34"/>
      <c r="D41" s="20" t="s">
        <v>112</v>
      </c>
      <c r="E41" s="21">
        <v>1777000</v>
      </c>
      <c r="F41" s="22">
        <f t="shared" si="1"/>
        <v>73067.43421052632</v>
      </c>
      <c r="G41" s="21">
        <v>0</v>
      </c>
      <c r="H41" s="21">
        <v>373170</v>
      </c>
      <c r="I41" s="21">
        <v>2150170</v>
      </c>
    </row>
    <row r="42" spans="1:9" ht="18.5" x14ac:dyDescent="0.45">
      <c r="A42" s="30"/>
      <c r="B42" s="36"/>
      <c r="C42" s="34"/>
      <c r="D42" s="20" t="s">
        <v>104</v>
      </c>
      <c r="E42" s="21">
        <v>158292613.53</v>
      </c>
      <c r="F42" s="22">
        <f t="shared" si="1"/>
        <v>6508742.3326480258</v>
      </c>
      <c r="G42" s="21">
        <v>0</v>
      </c>
      <c r="H42" s="21">
        <v>68511363.198380232</v>
      </c>
      <c r="I42" s="21">
        <v>226803976.72838023</v>
      </c>
    </row>
    <row r="43" spans="1:9" ht="18.5" x14ac:dyDescent="0.45">
      <c r="A43" s="30"/>
      <c r="B43" s="36"/>
      <c r="C43" s="34"/>
      <c r="D43" s="20" t="s">
        <v>94</v>
      </c>
      <c r="E43" s="21">
        <v>4617791</v>
      </c>
      <c r="F43" s="22">
        <f t="shared" si="1"/>
        <v>189876.27467105264</v>
      </c>
      <c r="G43" s="21">
        <v>0</v>
      </c>
      <c r="H43" s="21">
        <v>0</v>
      </c>
      <c r="I43" s="21">
        <v>4617791</v>
      </c>
    </row>
    <row r="44" spans="1:9" ht="18.5" x14ac:dyDescent="0.45">
      <c r="A44" s="30"/>
      <c r="B44" s="36"/>
      <c r="C44" s="34"/>
      <c r="D44" s="20" t="s">
        <v>95</v>
      </c>
      <c r="E44" s="21">
        <v>413071423.04000002</v>
      </c>
      <c r="F44" s="22">
        <f t="shared" si="1"/>
        <v>16984844.697368421</v>
      </c>
      <c r="G44" s="21">
        <v>0</v>
      </c>
      <c r="H44" s="21">
        <v>70108869.930000007</v>
      </c>
      <c r="I44" s="21">
        <v>483180292.97000003</v>
      </c>
    </row>
    <row r="45" spans="1:9" ht="18.5" x14ac:dyDescent="0.45">
      <c r="A45" s="30"/>
      <c r="B45" s="36"/>
      <c r="C45" s="34"/>
      <c r="D45" s="20" t="s">
        <v>105</v>
      </c>
      <c r="E45" s="21">
        <v>2000000</v>
      </c>
      <c r="F45" s="22">
        <f t="shared" si="1"/>
        <v>82236.84210526316</v>
      </c>
      <c r="G45" s="21">
        <v>0</v>
      </c>
      <c r="H45" s="21">
        <v>0</v>
      </c>
      <c r="I45" s="21">
        <v>2000000</v>
      </c>
    </row>
    <row r="46" spans="1:9" ht="18.5" x14ac:dyDescent="0.45">
      <c r="A46" s="30"/>
      <c r="B46" s="36"/>
      <c r="C46" s="34"/>
      <c r="D46" s="20" t="s">
        <v>106</v>
      </c>
      <c r="E46" s="21">
        <v>2368575790.0799999</v>
      </c>
      <c r="F46" s="22">
        <f t="shared" si="1"/>
        <v>97392096.631578937</v>
      </c>
      <c r="G46" s="21">
        <v>0</v>
      </c>
      <c r="H46" s="21">
        <v>189062240.45000002</v>
      </c>
      <c r="I46" s="21">
        <v>2557638030.5299997</v>
      </c>
    </row>
    <row r="47" spans="1:9" ht="18.5" x14ac:dyDescent="0.45">
      <c r="A47" s="23">
        <v>6</v>
      </c>
      <c r="B47" s="35">
        <v>72496991</v>
      </c>
      <c r="C47" s="24" t="s">
        <v>30</v>
      </c>
      <c r="D47" s="17"/>
      <c r="E47" s="25">
        <f>SUM(E48:E50)</f>
        <v>909646381.88000011</v>
      </c>
      <c r="F47" s="26">
        <f t="shared" si="1"/>
        <v>37403222.939144738</v>
      </c>
      <c r="G47" s="25">
        <v>0</v>
      </c>
      <c r="H47" s="25">
        <f>SUM(H48:H50)</f>
        <v>259838111.11999997</v>
      </c>
      <c r="I47" s="25">
        <f>SUM(I48:I50)</f>
        <v>1169484493.0000002</v>
      </c>
    </row>
    <row r="48" spans="1:9" ht="18.5" x14ac:dyDescent="0.45">
      <c r="A48" s="23"/>
      <c r="B48" s="35"/>
      <c r="C48" s="24"/>
      <c r="D48" s="27" t="s">
        <v>138</v>
      </c>
      <c r="E48" s="28">
        <v>23585550</v>
      </c>
      <c r="F48" s="29">
        <f t="shared" si="1"/>
        <v>969800.57565789472</v>
      </c>
      <c r="G48" s="28">
        <v>0</v>
      </c>
      <c r="H48" s="28">
        <v>259838111.11999997</v>
      </c>
      <c r="I48" s="28">
        <v>283423661.12</v>
      </c>
    </row>
    <row r="49" spans="1:9" ht="18.5" x14ac:dyDescent="0.45">
      <c r="A49" s="23"/>
      <c r="B49" s="35"/>
      <c r="C49" s="24"/>
      <c r="D49" s="27" t="s">
        <v>133</v>
      </c>
      <c r="E49" s="28">
        <v>873236057.3900001</v>
      </c>
      <c r="F49" s="29">
        <f t="shared" si="1"/>
        <v>35906087.886101976</v>
      </c>
      <c r="G49" s="28">
        <v>0</v>
      </c>
      <c r="H49" s="28">
        <v>0</v>
      </c>
      <c r="I49" s="28">
        <v>873236057.3900001</v>
      </c>
    </row>
    <row r="50" spans="1:9" ht="18.5" x14ac:dyDescent="0.45">
      <c r="A50" s="23"/>
      <c r="B50" s="35"/>
      <c r="C50" s="24"/>
      <c r="D50" s="27" t="s">
        <v>108</v>
      </c>
      <c r="E50" s="28">
        <v>12824774.49</v>
      </c>
      <c r="F50" s="29">
        <f t="shared" si="1"/>
        <v>527334.47738486843</v>
      </c>
      <c r="G50" s="28">
        <v>0</v>
      </c>
      <c r="H50" s="28">
        <v>0</v>
      </c>
      <c r="I50" s="28">
        <v>12824774.49</v>
      </c>
    </row>
    <row r="51" spans="1:9" ht="18.5" x14ac:dyDescent="0.45">
      <c r="A51" s="30">
        <v>7</v>
      </c>
      <c r="B51" s="36">
        <v>70890013</v>
      </c>
      <c r="C51" s="31" t="s">
        <v>148</v>
      </c>
      <c r="D51" s="18"/>
      <c r="E51" s="19">
        <f>SUM(E52:E55)</f>
        <v>825166960.19999993</v>
      </c>
      <c r="F51" s="32">
        <f t="shared" si="1"/>
        <v>33929562.508223683</v>
      </c>
      <c r="G51" s="33">
        <v>0</v>
      </c>
      <c r="H51" s="19">
        <f>SUM(H52:H55)</f>
        <v>257661168.76861706</v>
      </c>
      <c r="I51" s="19">
        <f>SUM(I52:I55)</f>
        <v>1082828128.9686172</v>
      </c>
    </row>
    <row r="52" spans="1:9" ht="18.5" x14ac:dyDescent="0.45">
      <c r="A52" s="30"/>
      <c r="B52" s="36"/>
      <c r="C52" s="34"/>
      <c r="D52" s="20" t="s">
        <v>137</v>
      </c>
      <c r="E52" s="21">
        <v>2671297</v>
      </c>
      <c r="F52" s="22">
        <f t="shared" si="1"/>
        <v>109839.51480263157</v>
      </c>
      <c r="G52" s="21">
        <v>0</v>
      </c>
      <c r="H52" s="21">
        <v>5692760.9299999997</v>
      </c>
      <c r="I52" s="21">
        <v>8364057.9299999997</v>
      </c>
    </row>
    <row r="53" spans="1:9" ht="18.5" x14ac:dyDescent="0.45">
      <c r="A53" s="30"/>
      <c r="B53" s="36"/>
      <c r="C53" s="34"/>
      <c r="D53" s="20" t="s">
        <v>97</v>
      </c>
      <c r="E53" s="21">
        <v>618121062.23000002</v>
      </c>
      <c r="F53" s="22">
        <f t="shared" si="1"/>
        <v>25416162.098273028</v>
      </c>
      <c r="G53" s="21">
        <v>0</v>
      </c>
      <c r="H53" s="21">
        <v>117172806.71000001</v>
      </c>
      <c r="I53" s="21">
        <v>735293868.94000006</v>
      </c>
    </row>
    <row r="54" spans="1:9" ht="18.5" x14ac:dyDescent="0.45">
      <c r="A54" s="30"/>
      <c r="B54" s="36"/>
      <c r="C54" s="34"/>
      <c r="D54" s="20" t="s">
        <v>98</v>
      </c>
      <c r="E54" s="21">
        <v>183370399.80000001</v>
      </c>
      <c r="F54" s="22">
        <f t="shared" si="1"/>
        <v>7539901.3075657897</v>
      </c>
      <c r="G54" s="21">
        <v>0</v>
      </c>
      <c r="H54" s="21">
        <v>130413827.91</v>
      </c>
      <c r="I54" s="21">
        <v>313784227.71000004</v>
      </c>
    </row>
    <row r="55" spans="1:9" ht="18.5" x14ac:dyDescent="0.45">
      <c r="A55" s="30"/>
      <c r="B55" s="36"/>
      <c r="C55" s="34"/>
      <c r="D55" s="20" t="s">
        <v>101</v>
      </c>
      <c r="E55" s="21">
        <v>21004201.170000002</v>
      </c>
      <c r="F55" s="22">
        <f t="shared" si="1"/>
        <v>863659.58758223685</v>
      </c>
      <c r="G55" s="21">
        <v>0</v>
      </c>
      <c r="H55" s="21">
        <v>4381773.21861705</v>
      </c>
      <c r="I55" s="21">
        <v>25385974.388617046</v>
      </c>
    </row>
    <row r="56" spans="1:9" ht="18.5" x14ac:dyDescent="0.45">
      <c r="A56" s="23">
        <v>8</v>
      </c>
      <c r="B56" s="35">
        <v>1312774</v>
      </c>
      <c r="C56" s="24" t="s">
        <v>3</v>
      </c>
      <c r="D56" s="17"/>
      <c r="E56" s="25">
        <f>SUM(E57:E58)</f>
        <v>816552710.31508279</v>
      </c>
      <c r="F56" s="26">
        <f t="shared" si="1"/>
        <v>33575358.154403076</v>
      </c>
      <c r="G56" s="25">
        <v>0</v>
      </c>
      <c r="H56" s="25">
        <f>SUM(H57:H58)</f>
        <v>416668356.39000005</v>
      </c>
      <c r="I56" s="25">
        <f>SUM(I57:I58)</f>
        <v>1233221066.7050829</v>
      </c>
    </row>
    <row r="57" spans="1:9" ht="18.5" x14ac:dyDescent="0.45">
      <c r="A57" s="23"/>
      <c r="B57" s="35"/>
      <c r="C57" s="24"/>
      <c r="D57" s="27" t="s">
        <v>107</v>
      </c>
      <c r="E57" s="28">
        <v>814619639.85508275</v>
      </c>
      <c r="F57" s="29">
        <f t="shared" si="1"/>
        <v>33495873.349304389</v>
      </c>
      <c r="G57" s="28">
        <v>0</v>
      </c>
      <c r="H57" s="28">
        <v>416668356.39000005</v>
      </c>
      <c r="I57" s="28">
        <v>1231287996.2450829</v>
      </c>
    </row>
    <row r="58" spans="1:9" ht="18.5" x14ac:dyDescent="0.45">
      <c r="A58" s="23"/>
      <c r="B58" s="35"/>
      <c r="C58" s="24"/>
      <c r="D58" s="27" t="s">
        <v>108</v>
      </c>
      <c r="E58" s="28">
        <v>1933070.46</v>
      </c>
      <c r="F58" s="29">
        <f t="shared" si="1"/>
        <v>79484.805098684214</v>
      </c>
      <c r="G58" s="28">
        <v>0</v>
      </c>
      <c r="H58" s="28">
        <v>0</v>
      </c>
      <c r="I58" s="28">
        <v>1933070.46</v>
      </c>
    </row>
    <row r="59" spans="1:9" ht="18.5" x14ac:dyDescent="0.45">
      <c r="A59" s="30">
        <v>9</v>
      </c>
      <c r="B59" s="36">
        <v>44992785</v>
      </c>
      <c r="C59" s="31" t="s">
        <v>4</v>
      </c>
      <c r="D59" s="18"/>
      <c r="E59" s="19">
        <f>SUM(E60:E66)</f>
        <v>801187812.7700001</v>
      </c>
      <c r="F59" s="32">
        <f t="shared" si="1"/>
        <v>32943577.827713821</v>
      </c>
      <c r="G59" s="33">
        <v>0</v>
      </c>
      <c r="H59" s="19">
        <f>SUM(H60:H66)</f>
        <v>824567962.43986809</v>
      </c>
      <c r="I59" s="19">
        <f>SUM(I60:I66)</f>
        <v>1625755775.2098682</v>
      </c>
    </row>
    <row r="60" spans="1:9" ht="18.5" x14ac:dyDescent="0.45">
      <c r="A60" s="30"/>
      <c r="B60" s="36"/>
      <c r="C60" s="34"/>
      <c r="D60" s="20" t="s">
        <v>118</v>
      </c>
      <c r="E60" s="21">
        <v>3709000</v>
      </c>
      <c r="F60" s="22">
        <f t="shared" si="1"/>
        <v>152508.22368421053</v>
      </c>
      <c r="G60" s="21">
        <v>0</v>
      </c>
      <c r="H60" s="21">
        <v>778890</v>
      </c>
      <c r="I60" s="21">
        <v>4487890</v>
      </c>
    </row>
    <row r="61" spans="1:9" ht="18.5" x14ac:dyDescent="0.45">
      <c r="A61" s="30"/>
      <c r="B61" s="36"/>
      <c r="C61" s="34"/>
      <c r="D61" s="20" t="s">
        <v>104</v>
      </c>
      <c r="E61" s="21">
        <v>18382250.380000003</v>
      </c>
      <c r="F61" s="22">
        <f t="shared" si="1"/>
        <v>755849.11101973697</v>
      </c>
      <c r="G61" s="21">
        <v>0</v>
      </c>
      <c r="H61" s="21">
        <v>45991472.009852231</v>
      </c>
      <c r="I61" s="21">
        <v>64373722.389852226</v>
      </c>
    </row>
    <row r="62" spans="1:9" ht="18.5" x14ac:dyDescent="0.45">
      <c r="A62" s="30"/>
      <c r="B62" s="36"/>
      <c r="C62" s="34"/>
      <c r="D62" s="20" t="s">
        <v>137</v>
      </c>
      <c r="E62" s="21">
        <v>3124477.19</v>
      </c>
      <c r="F62" s="22">
        <f t="shared" si="1"/>
        <v>128473.56866776316</v>
      </c>
      <c r="G62" s="21">
        <v>0</v>
      </c>
      <c r="H62" s="21">
        <v>5318832.49</v>
      </c>
      <c r="I62" s="21">
        <v>8443309.6799999997</v>
      </c>
    </row>
    <row r="63" spans="1:9" ht="18.5" x14ac:dyDescent="0.45">
      <c r="A63" s="30"/>
      <c r="B63" s="36"/>
      <c r="C63" s="34"/>
      <c r="D63" s="20" t="s">
        <v>119</v>
      </c>
      <c r="E63" s="21">
        <v>8614755</v>
      </c>
      <c r="F63" s="22">
        <f t="shared" si="1"/>
        <v>354225.12335526315</v>
      </c>
      <c r="G63" s="21">
        <v>0</v>
      </c>
      <c r="H63" s="21">
        <v>8652897</v>
      </c>
      <c r="I63" s="21">
        <v>17267652</v>
      </c>
    </row>
    <row r="64" spans="1:9" ht="18.5" x14ac:dyDescent="0.45">
      <c r="A64" s="30"/>
      <c r="B64" s="36"/>
      <c r="C64" s="34"/>
      <c r="D64" s="20" t="s">
        <v>98</v>
      </c>
      <c r="E64" s="21">
        <v>3589000</v>
      </c>
      <c r="F64" s="22">
        <f t="shared" si="1"/>
        <v>147574.01315789475</v>
      </c>
      <c r="G64" s="21">
        <v>0</v>
      </c>
      <c r="H64" s="21">
        <v>2001538</v>
      </c>
      <c r="I64" s="21">
        <v>5590538</v>
      </c>
    </row>
    <row r="65" spans="1:9" ht="18.5" x14ac:dyDescent="0.45">
      <c r="A65" s="30"/>
      <c r="B65" s="36"/>
      <c r="C65" s="34"/>
      <c r="D65" s="20" t="s">
        <v>120</v>
      </c>
      <c r="E65" s="21">
        <v>761999999.99000001</v>
      </c>
      <c r="F65" s="22">
        <f t="shared" si="1"/>
        <v>31332236.841694079</v>
      </c>
      <c r="G65" s="21">
        <v>0</v>
      </c>
      <c r="H65" s="21">
        <v>760784999.99001586</v>
      </c>
      <c r="I65" s="21">
        <v>1522784999.9800158</v>
      </c>
    </row>
    <row r="66" spans="1:9" ht="18.5" x14ac:dyDescent="0.45">
      <c r="A66" s="30"/>
      <c r="B66" s="36"/>
      <c r="C66" s="34"/>
      <c r="D66" s="20" t="s">
        <v>117</v>
      </c>
      <c r="E66" s="21">
        <v>1768330.21</v>
      </c>
      <c r="F66" s="22">
        <f t="shared" si="1"/>
        <v>72710.946134868413</v>
      </c>
      <c r="G66" s="21">
        <v>0</v>
      </c>
      <c r="H66" s="21">
        <v>1039332.95</v>
      </c>
      <c r="I66" s="21">
        <v>2807663.16</v>
      </c>
    </row>
    <row r="67" spans="1:9" ht="18.5" x14ac:dyDescent="0.45">
      <c r="A67" s="23">
        <v>10</v>
      </c>
      <c r="B67" s="35">
        <v>159816</v>
      </c>
      <c r="C67" s="24" t="s">
        <v>1</v>
      </c>
      <c r="D67" s="17"/>
      <c r="E67" s="25">
        <f>SUM(E68:E72)</f>
        <v>769102883.01999998</v>
      </c>
      <c r="F67" s="26">
        <f t="shared" si="1"/>
        <v>31624296.17680921</v>
      </c>
      <c r="G67" s="25">
        <v>0</v>
      </c>
      <c r="H67" s="25">
        <f>SUM(H68:H72)</f>
        <v>396235978.71990198</v>
      </c>
      <c r="I67" s="25">
        <f>SUM(I68:I72)</f>
        <v>1165338861.7399018</v>
      </c>
    </row>
    <row r="68" spans="1:9" ht="18.5" x14ac:dyDescent="0.45">
      <c r="A68" s="23"/>
      <c r="B68" s="35"/>
      <c r="C68" s="24"/>
      <c r="D68" s="27" t="s">
        <v>104</v>
      </c>
      <c r="E68" s="28">
        <v>572140675.64999998</v>
      </c>
      <c r="F68" s="29">
        <f t="shared" ref="F68:F131" si="2">E68/24.32</f>
        <v>23525521.202713814</v>
      </c>
      <c r="G68" s="28">
        <v>0</v>
      </c>
      <c r="H68" s="28">
        <v>396235978.71990198</v>
      </c>
      <c r="I68" s="28">
        <v>968376654.3699019</v>
      </c>
    </row>
    <row r="69" spans="1:9" ht="18.5" x14ac:dyDescent="0.45">
      <c r="A69" s="23"/>
      <c r="B69" s="35"/>
      <c r="C69" s="24"/>
      <c r="D69" s="27" t="s">
        <v>91</v>
      </c>
      <c r="E69" s="28">
        <v>73807000</v>
      </c>
      <c r="F69" s="29">
        <f t="shared" si="2"/>
        <v>3034827.3026315789</v>
      </c>
      <c r="G69" s="28">
        <v>0</v>
      </c>
      <c r="H69" s="28">
        <v>0</v>
      </c>
      <c r="I69" s="28">
        <v>73807000</v>
      </c>
    </row>
    <row r="70" spans="1:9" ht="18.5" x14ac:dyDescent="0.45">
      <c r="A70" s="23"/>
      <c r="B70" s="35"/>
      <c r="C70" s="24"/>
      <c r="D70" s="27" t="s">
        <v>92</v>
      </c>
      <c r="E70" s="28">
        <v>9805000</v>
      </c>
      <c r="F70" s="29">
        <f t="shared" si="2"/>
        <v>403166.11842105264</v>
      </c>
      <c r="G70" s="28">
        <v>0</v>
      </c>
      <c r="H70" s="28">
        <v>0</v>
      </c>
      <c r="I70" s="28">
        <v>9805000</v>
      </c>
    </row>
    <row r="71" spans="1:9" ht="18.5" x14ac:dyDescent="0.45">
      <c r="A71" s="23"/>
      <c r="B71" s="35"/>
      <c r="C71" s="24"/>
      <c r="D71" s="27" t="s">
        <v>105</v>
      </c>
      <c r="E71" s="28">
        <v>47549993.619999997</v>
      </c>
      <c r="F71" s="29">
        <f t="shared" si="2"/>
        <v>1955180.6587171052</v>
      </c>
      <c r="G71" s="28">
        <v>0</v>
      </c>
      <c r="H71" s="28">
        <v>0</v>
      </c>
      <c r="I71" s="28">
        <v>47549993.619999997</v>
      </c>
    </row>
    <row r="72" spans="1:9" ht="18.5" x14ac:dyDescent="0.45">
      <c r="A72" s="23"/>
      <c r="B72" s="35"/>
      <c r="C72" s="24"/>
      <c r="D72" s="27" t="s">
        <v>116</v>
      </c>
      <c r="E72" s="28">
        <v>65800213.75</v>
      </c>
      <c r="F72" s="29">
        <f t="shared" si="2"/>
        <v>2705600.8943256577</v>
      </c>
      <c r="G72" s="28">
        <v>0</v>
      </c>
      <c r="H72" s="28">
        <v>0</v>
      </c>
      <c r="I72" s="28">
        <v>65800213.75</v>
      </c>
    </row>
    <row r="73" spans="1:9" ht="18.5" x14ac:dyDescent="0.45">
      <c r="A73" s="30">
        <v>11</v>
      </c>
      <c r="B73" s="36">
        <v>61989592</v>
      </c>
      <c r="C73" s="31" t="s">
        <v>10</v>
      </c>
      <c r="D73" s="18"/>
      <c r="E73" s="19">
        <f>SUM(E74:E82)</f>
        <v>762894913.28999996</v>
      </c>
      <c r="F73" s="32">
        <f t="shared" si="2"/>
        <v>31369034.263569076</v>
      </c>
      <c r="G73" s="33">
        <v>0</v>
      </c>
      <c r="H73" s="19">
        <f>SUM(H74:H82)</f>
        <v>21881772.509999998</v>
      </c>
      <c r="I73" s="19">
        <f>SUM(I74:I82)</f>
        <v>784776685.79999995</v>
      </c>
    </row>
    <row r="74" spans="1:9" ht="18.5" x14ac:dyDescent="0.45">
      <c r="A74" s="30"/>
      <c r="B74" s="36"/>
      <c r="C74" s="34"/>
      <c r="D74" s="20" t="s">
        <v>137</v>
      </c>
      <c r="E74" s="21">
        <v>598694</v>
      </c>
      <c r="F74" s="22">
        <f t="shared" si="2"/>
        <v>24617.35197368421</v>
      </c>
      <c r="G74" s="21">
        <v>0</v>
      </c>
      <c r="H74" s="21">
        <v>845234</v>
      </c>
      <c r="I74" s="21">
        <v>1443928</v>
      </c>
    </row>
    <row r="75" spans="1:9" ht="18.5" x14ac:dyDescent="0.45">
      <c r="A75" s="30"/>
      <c r="B75" s="36"/>
      <c r="C75" s="34"/>
      <c r="D75" s="20" t="s">
        <v>117</v>
      </c>
      <c r="E75" s="21">
        <v>7705516.29</v>
      </c>
      <c r="F75" s="22">
        <f t="shared" si="2"/>
        <v>316838.66324013157</v>
      </c>
      <c r="G75" s="21">
        <v>0</v>
      </c>
      <c r="H75" s="21">
        <v>2035159.8299999991</v>
      </c>
      <c r="I75" s="21">
        <v>9740676.1199999992</v>
      </c>
    </row>
    <row r="76" spans="1:9" ht="18.5" x14ac:dyDescent="0.45">
      <c r="A76" s="30"/>
      <c r="B76" s="36"/>
      <c r="C76" s="34"/>
      <c r="D76" s="20" t="s">
        <v>89</v>
      </c>
      <c r="E76" s="21">
        <v>178496259</v>
      </c>
      <c r="F76" s="22">
        <f t="shared" si="2"/>
        <v>7339484.3338815784</v>
      </c>
      <c r="G76" s="21">
        <v>0</v>
      </c>
      <c r="H76" s="21">
        <v>16900115</v>
      </c>
      <c r="I76" s="21">
        <v>195396374</v>
      </c>
    </row>
    <row r="77" spans="1:9" ht="18.5" x14ac:dyDescent="0.45">
      <c r="A77" s="30"/>
      <c r="B77" s="36"/>
      <c r="C77" s="34"/>
      <c r="D77" s="20" t="s">
        <v>91</v>
      </c>
      <c r="E77" s="21">
        <v>436629000</v>
      </c>
      <c r="F77" s="22">
        <f t="shared" si="2"/>
        <v>17953495.065789472</v>
      </c>
      <c r="G77" s="21">
        <v>0</v>
      </c>
      <c r="H77" s="21">
        <v>0</v>
      </c>
      <c r="I77" s="21">
        <v>436629000</v>
      </c>
    </row>
    <row r="78" spans="1:9" ht="18.5" x14ac:dyDescent="0.45">
      <c r="A78" s="30"/>
      <c r="B78" s="36"/>
      <c r="C78" s="34"/>
      <c r="D78" s="20" t="s">
        <v>92</v>
      </c>
      <c r="E78" s="21">
        <v>28123213</v>
      </c>
      <c r="F78" s="22">
        <f t="shared" si="2"/>
        <v>1156382.113486842</v>
      </c>
      <c r="G78" s="21">
        <v>0</v>
      </c>
      <c r="H78" s="21">
        <v>0</v>
      </c>
      <c r="I78" s="21">
        <v>28123213</v>
      </c>
    </row>
    <row r="79" spans="1:9" ht="18.5" x14ac:dyDescent="0.45">
      <c r="A79" s="30"/>
      <c r="B79" s="36"/>
      <c r="C79" s="34"/>
      <c r="D79" s="20" t="s">
        <v>93</v>
      </c>
      <c r="E79" s="21">
        <v>18574531</v>
      </c>
      <c r="F79" s="22">
        <f t="shared" si="2"/>
        <v>763755.38651315786</v>
      </c>
      <c r="G79" s="21">
        <v>0</v>
      </c>
      <c r="H79" s="21">
        <v>0</v>
      </c>
      <c r="I79" s="21">
        <v>18574531</v>
      </c>
    </row>
    <row r="80" spans="1:9" ht="18.5" x14ac:dyDescent="0.45">
      <c r="A80" s="30"/>
      <c r="B80" s="36"/>
      <c r="C80" s="34"/>
      <c r="D80" s="20" t="s">
        <v>94</v>
      </c>
      <c r="E80" s="21">
        <v>7063200</v>
      </c>
      <c r="F80" s="22">
        <f t="shared" si="2"/>
        <v>290427.63157894736</v>
      </c>
      <c r="G80" s="21">
        <v>0</v>
      </c>
      <c r="H80" s="21">
        <v>0</v>
      </c>
      <c r="I80" s="21">
        <v>7063200</v>
      </c>
    </row>
    <row r="81" spans="1:9" ht="18.5" x14ac:dyDescent="0.45">
      <c r="A81" s="30"/>
      <c r="B81" s="36"/>
      <c r="C81" s="34"/>
      <c r="D81" s="20" t="s">
        <v>95</v>
      </c>
      <c r="E81" s="21">
        <v>19386500</v>
      </c>
      <c r="F81" s="22">
        <f t="shared" si="2"/>
        <v>797142.26973684214</v>
      </c>
      <c r="G81" s="21">
        <v>0</v>
      </c>
      <c r="H81" s="21">
        <v>0</v>
      </c>
      <c r="I81" s="21">
        <v>19386500</v>
      </c>
    </row>
    <row r="82" spans="1:9" ht="18.5" x14ac:dyDescent="0.45">
      <c r="A82" s="30"/>
      <c r="B82" s="36"/>
      <c r="C82" s="34"/>
      <c r="D82" s="20" t="s">
        <v>89</v>
      </c>
      <c r="E82" s="21">
        <v>66318000</v>
      </c>
      <c r="F82" s="22">
        <f t="shared" si="2"/>
        <v>2726891.4473684211</v>
      </c>
      <c r="G82" s="21">
        <v>0</v>
      </c>
      <c r="H82" s="21">
        <v>2101263.6800000002</v>
      </c>
      <c r="I82" s="21">
        <v>68419263.680000007</v>
      </c>
    </row>
    <row r="83" spans="1:9" ht="18.5" x14ac:dyDescent="0.45">
      <c r="A83" s="23">
        <v>12</v>
      </c>
      <c r="B83" s="35">
        <v>7064</v>
      </c>
      <c r="C83" s="24" t="s">
        <v>149</v>
      </c>
      <c r="D83" s="17"/>
      <c r="E83" s="25">
        <f>SUM(E84:E91)</f>
        <v>756746547.11999989</v>
      </c>
      <c r="F83" s="26">
        <f t="shared" si="2"/>
        <v>31116223.154605258</v>
      </c>
      <c r="G83" s="25">
        <v>0</v>
      </c>
      <c r="H83" s="25">
        <f>SUM(H84:H91)</f>
        <v>139074610.12</v>
      </c>
      <c r="I83" s="25">
        <f>SUM(I84:I91)</f>
        <v>895821157.24000001</v>
      </c>
    </row>
    <row r="84" spans="1:9" ht="18.5" x14ac:dyDescent="0.45">
      <c r="A84" s="23"/>
      <c r="B84" s="35"/>
      <c r="C84" s="24"/>
      <c r="D84" s="27" t="s">
        <v>109</v>
      </c>
      <c r="E84" s="28">
        <v>25290000</v>
      </c>
      <c r="F84" s="29">
        <f t="shared" si="2"/>
        <v>1039884.8684210526</v>
      </c>
      <c r="G84" s="28">
        <v>0</v>
      </c>
      <c r="H84" s="28">
        <v>5310900</v>
      </c>
      <c r="I84" s="28">
        <v>30600900</v>
      </c>
    </row>
    <row r="85" spans="1:9" ht="18.5" x14ac:dyDescent="0.45">
      <c r="A85" s="23"/>
      <c r="B85" s="35"/>
      <c r="C85" s="24"/>
      <c r="D85" s="27" t="s">
        <v>110</v>
      </c>
      <c r="E85" s="28">
        <v>5292864.99</v>
      </c>
      <c r="F85" s="29">
        <f t="shared" si="2"/>
        <v>217634.25123355264</v>
      </c>
      <c r="G85" s="28">
        <v>0</v>
      </c>
      <c r="H85" s="28">
        <v>158750</v>
      </c>
      <c r="I85" s="28">
        <v>5451614.9900000002</v>
      </c>
    </row>
    <row r="86" spans="1:9" ht="18.5" x14ac:dyDescent="0.45">
      <c r="A86" s="23"/>
      <c r="B86" s="35"/>
      <c r="C86" s="24"/>
      <c r="D86" s="27" t="s">
        <v>111</v>
      </c>
      <c r="E86" s="28">
        <v>514098065.43000001</v>
      </c>
      <c r="F86" s="29">
        <f t="shared" si="2"/>
        <v>21138900.716694079</v>
      </c>
      <c r="G86" s="28">
        <v>0</v>
      </c>
      <c r="H86" s="28">
        <v>106187899.25</v>
      </c>
      <c r="I86" s="28">
        <v>620285964.67999995</v>
      </c>
    </row>
    <row r="87" spans="1:9" ht="18.5" x14ac:dyDescent="0.45">
      <c r="A87" s="23"/>
      <c r="B87" s="35"/>
      <c r="C87" s="24"/>
      <c r="D87" s="27" t="s">
        <v>112</v>
      </c>
      <c r="E87" s="28">
        <v>115011013.42</v>
      </c>
      <c r="F87" s="29">
        <f t="shared" si="2"/>
        <v>4729071.2754934207</v>
      </c>
      <c r="G87" s="28">
        <v>0</v>
      </c>
      <c r="H87" s="28">
        <v>19048895.350000001</v>
      </c>
      <c r="I87" s="28">
        <v>134059908.77000001</v>
      </c>
    </row>
    <row r="88" spans="1:9" ht="18.5" x14ac:dyDescent="0.45">
      <c r="A88" s="23"/>
      <c r="B88" s="35"/>
      <c r="C88" s="24"/>
      <c r="D88" s="27" t="s">
        <v>113</v>
      </c>
      <c r="E88" s="28">
        <v>38367825.240000002</v>
      </c>
      <c r="F88" s="29">
        <f t="shared" si="2"/>
        <v>1577624.3930921054</v>
      </c>
      <c r="G88" s="28">
        <v>0</v>
      </c>
      <c r="H88" s="28">
        <v>7189610.8099999996</v>
      </c>
      <c r="I88" s="28">
        <v>45557436.050000004</v>
      </c>
    </row>
    <row r="89" spans="1:9" ht="18.5" x14ac:dyDescent="0.45">
      <c r="A89" s="23"/>
      <c r="B89" s="35"/>
      <c r="C89" s="24"/>
      <c r="D89" s="27" t="s">
        <v>108</v>
      </c>
      <c r="E89" s="28">
        <v>22808539.350000001</v>
      </c>
      <c r="F89" s="29">
        <f t="shared" si="2"/>
        <v>937851.12458881584</v>
      </c>
      <c r="G89" s="28">
        <v>0</v>
      </c>
      <c r="H89" s="28">
        <v>0</v>
      </c>
      <c r="I89" s="28">
        <v>22808539.350000001</v>
      </c>
    </row>
    <row r="90" spans="1:9" ht="18.5" x14ac:dyDescent="0.45">
      <c r="A90" s="23"/>
      <c r="B90" s="35"/>
      <c r="C90" s="24"/>
      <c r="D90" s="27" t="s">
        <v>114</v>
      </c>
      <c r="E90" s="28">
        <v>34378238.689999998</v>
      </c>
      <c r="F90" s="29">
        <f t="shared" si="2"/>
        <v>1413578.8935032894</v>
      </c>
      <c r="G90" s="28">
        <v>0</v>
      </c>
      <c r="H90" s="28">
        <v>768027.63</v>
      </c>
      <c r="I90" s="28">
        <v>35146266.32</v>
      </c>
    </row>
    <row r="91" spans="1:9" ht="18.5" x14ac:dyDescent="0.45">
      <c r="A91" s="23"/>
      <c r="B91" s="35"/>
      <c r="C91" s="24"/>
      <c r="D91" s="27" t="s">
        <v>115</v>
      </c>
      <c r="E91" s="28">
        <v>1500000</v>
      </c>
      <c r="F91" s="29">
        <f t="shared" si="2"/>
        <v>61677.631578947367</v>
      </c>
      <c r="G91" s="28">
        <v>0</v>
      </c>
      <c r="H91" s="28">
        <v>410527.08</v>
      </c>
      <c r="I91" s="28">
        <v>1910527.08</v>
      </c>
    </row>
    <row r="92" spans="1:9" ht="18.5" x14ac:dyDescent="0.45">
      <c r="A92" s="30">
        <v>13</v>
      </c>
      <c r="B92" s="36">
        <v>17651921</v>
      </c>
      <c r="C92" s="31" t="s">
        <v>24</v>
      </c>
      <c r="D92" s="18"/>
      <c r="E92" s="19">
        <f>SUM(E93:E103)</f>
        <v>733357706.49999976</v>
      </c>
      <c r="F92" s="32">
        <f t="shared" si="2"/>
        <v>30154510.958059199</v>
      </c>
      <c r="G92" s="33">
        <v>0</v>
      </c>
      <c r="H92" s="19">
        <f>SUM(H93:H103)</f>
        <v>164741613.41000003</v>
      </c>
      <c r="I92" s="19">
        <f>SUM(I93:I103)</f>
        <v>898099319.90999997</v>
      </c>
    </row>
    <row r="93" spans="1:9" ht="18.5" x14ac:dyDescent="0.45">
      <c r="A93" s="30"/>
      <c r="B93" s="36"/>
      <c r="C93" s="34"/>
      <c r="D93" s="20" t="s">
        <v>109</v>
      </c>
      <c r="E93" s="21">
        <v>53572096.659999996</v>
      </c>
      <c r="F93" s="22">
        <f t="shared" si="2"/>
        <v>2202800.0271381577</v>
      </c>
      <c r="G93" s="21">
        <v>0</v>
      </c>
      <c r="H93" s="21">
        <v>10920088.619999999</v>
      </c>
      <c r="I93" s="21">
        <v>64492185.279999994</v>
      </c>
    </row>
    <row r="94" spans="1:9" ht="18.5" x14ac:dyDescent="0.45">
      <c r="A94" s="30"/>
      <c r="B94" s="36"/>
      <c r="C94" s="34"/>
      <c r="D94" s="20" t="s">
        <v>177</v>
      </c>
      <c r="E94" s="21">
        <v>8619692.9100000001</v>
      </c>
      <c r="F94" s="22">
        <f t="shared" si="2"/>
        <v>354428.16241776315</v>
      </c>
      <c r="G94" s="21">
        <v>0</v>
      </c>
      <c r="H94" s="21">
        <v>471826.74</v>
      </c>
      <c r="I94" s="21">
        <v>9091519.6500000004</v>
      </c>
    </row>
    <row r="95" spans="1:9" ht="18.5" x14ac:dyDescent="0.45">
      <c r="A95" s="30"/>
      <c r="B95" s="36"/>
      <c r="C95" s="34"/>
      <c r="D95" s="20" t="s">
        <v>125</v>
      </c>
      <c r="E95" s="21">
        <v>13349997.66</v>
      </c>
      <c r="F95" s="22">
        <f t="shared" si="2"/>
        <v>548930.82483552629</v>
      </c>
      <c r="G95" s="21">
        <v>0</v>
      </c>
      <c r="H95" s="21">
        <v>605243.55000000005</v>
      </c>
      <c r="I95" s="21">
        <v>13955241.210000001</v>
      </c>
    </row>
    <row r="96" spans="1:9" ht="18.5" x14ac:dyDescent="0.45">
      <c r="A96" s="30"/>
      <c r="B96" s="36"/>
      <c r="C96" s="34"/>
      <c r="D96" s="20" t="s">
        <v>110</v>
      </c>
      <c r="E96" s="21">
        <v>67037232.799999997</v>
      </c>
      <c r="F96" s="22">
        <f t="shared" si="2"/>
        <v>2756465.164473684</v>
      </c>
      <c r="G96" s="21">
        <v>0</v>
      </c>
      <c r="H96" s="21">
        <v>54416517.520000003</v>
      </c>
      <c r="I96" s="21">
        <v>121453750.31999999</v>
      </c>
    </row>
    <row r="97" spans="1:9" ht="18.5" x14ac:dyDescent="0.45">
      <c r="A97" s="30"/>
      <c r="B97" s="36"/>
      <c r="C97" s="34"/>
      <c r="D97" s="20" t="s">
        <v>111</v>
      </c>
      <c r="E97" s="21">
        <v>370128432.63999993</v>
      </c>
      <c r="F97" s="22">
        <f t="shared" si="2"/>
        <v>15219096.736842101</v>
      </c>
      <c r="G97" s="21">
        <v>0</v>
      </c>
      <c r="H97" s="21">
        <v>92298760.170000002</v>
      </c>
      <c r="I97" s="21">
        <v>462427192.80999994</v>
      </c>
    </row>
    <row r="98" spans="1:9" ht="18.5" x14ac:dyDescent="0.45">
      <c r="A98" s="30"/>
      <c r="B98" s="36"/>
      <c r="C98" s="34"/>
      <c r="D98" s="20" t="s">
        <v>112</v>
      </c>
      <c r="E98" s="21">
        <v>20726093</v>
      </c>
      <c r="F98" s="22">
        <f t="shared" si="2"/>
        <v>852224.21875</v>
      </c>
      <c r="G98" s="21">
        <v>0</v>
      </c>
      <c r="H98" s="21">
        <v>4352479.53</v>
      </c>
      <c r="I98" s="21">
        <v>25078572.530000001</v>
      </c>
    </row>
    <row r="99" spans="1:9" ht="18.5" x14ac:dyDescent="0.45">
      <c r="A99" s="30"/>
      <c r="B99" s="36"/>
      <c r="C99" s="34"/>
      <c r="D99" s="20" t="s">
        <v>113</v>
      </c>
      <c r="E99" s="21">
        <v>68056845.729999989</v>
      </c>
      <c r="F99" s="22">
        <f t="shared" si="2"/>
        <v>2798390.038240131</v>
      </c>
      <c r="G99" s="21">
        <v>0</v>
      </c>
      <c r="H99" s="21">
        <v>1066519.69</v>
      </c>
      <c r="I99" s="21">
        <v>69123365.420000002</v>
      </c>
    </row>
    <row r="100" spans="1:9" ht="18.5" x14ac:dyDescent="0.45">
      <c r="A100" s="30"/>
      <c r="B100" s="36"/>
      <c r="C100" s="34"/>
      <c r="D100" s="20" t="s">
        <v>126</v>
      </c>
      <c r="E100" s="21">
        <v>6862366.3200000003</v>
      </c>
      <c r="F100" s="22">
        <f t="shared" si="2"/>
        <v>282169.66776315792</v>
      </c>
      <c r="G100" s="21">
        <v>0</v>
      </c>
      <c r="H100" s="21">
        <v>0</v>
      </c>
      <c r="I100" s="21">
        <v>6862366.3200000003</v>
      </c>
    </row>
    <row r="101" spans="1:9" ht="18.5" x14ac:dyDescent="0.45">
      <c r="A101" s="30"/>
      <c r="B101" s="36"/>
      <c r="C101" s="34"/>
      <c r="D101" s="20" t="s">
        <v>127</v>
      </c>
      <c r="E101" s="21">
        <v>115734211.79000001</v>
      </c>
      <c r="F101" s="22">
        <f t="shared" si="2"/>
        <v>4758808.0505756577</v>
      </c>
      <c r="G101" s="21">
        <v>0</v>
      </c>
      <c r="H101" s="21">
        <v>579738.53</v>
      </c>
      <c r="I101" s="21">
        <v>116313950.32000001</v>
      </c>
    </row>
    <row r="102" spans="1:9" ht="18.5" x14ac:dyDescent="0.45">
      <c r="A102" s="30"/>
      <c r="B102" s="36"/>
      <c r="C102" s="34"/>
      <c r="D102" s="20" t="s">
        <v>178</v>
      </c>
      <c r="E102" s="21">
        <v>3229362.93</v>
      </c>
      <c r="F102" s="22">
        <f t="shared" si="2"/>
        <v>132786.3046875</v>
      </c>
      <c r="G102" s="21">
        <v>0</v>
      </c>
      <c r="H102" s="21">
        <v>30439.06</v>
      </c>
      <c r="I102" s="21">
        <v>3259801.99</v>
      </c>
    </row>
    <row r="103" spans="1:9" ht="18.5" x14ac:dyDescent="0.45">
      <c r="A103" s="30"/>
      <c r="B103" s="36"/>
      <c r="C103" s="34"/>
      <c r="D103" s="20" t="s">
        <v>108</v>
      </c>
      <c r="E103" s="21">
        <v>6041374.0599999996</v>
      </c>
      <c r="F103" s="22">
        <f t="shared" si="2"/>
        <v>248411.76233552629</v>
      </c>
      <c r="G103" s="21">
        <v>0</v>
      </c>
      <c r="H103" s="21">
        <v>0</v>
      </c>
      <c r="I103" s="21">
        <v>6041374.0599999996</v>
      </c>
    </row>
    <row r="104" spans="1:9" ht="18.5" x14ac:dyDescent="0.45">
      <c r="A104" s="23">
        <v>14</v>
      </c>
      <c r="B104" s="35">
        <v>68407700</v>
      </c>
      <c r="C104" s="24" t="s">
        <v>150</v>
      </c>
      <c r="D104" s="17"/>
      <c r="E104" s="25">
        <f>SUM(E105:E116)</f>
        <v>733102662.34000003</v>
      </c>
      <c r="F104" s="26">
        <f t="shared" si="2"/>
        <v>30144023.944901317</v>
      </c>
      <c r="G104" s="25">
        <v>0</v>
      </c>
      <c r="H104" s="25">
        <f>SUM(H105:H116)</f>
        <v>31173515.039999999</v>
      </c>
      <c r="I104" s="25">
        <f>SUM(I105:I116)</f>
        <v>764276177.38</v>
      </c>
    </row>
    <row r="105" spans="1:9" ht="18.5" x14ac:dyDescent="0.45">
      <c r="A105" s="23"/>
      <c r="B105" s="35"/>
      <c r="C105" s="24"/>
      <c r="D105" s="27" t="s">
        <v>109</v>
      </c>
      <c r="E105" s="28">
        <v>89867579.700000003</v>
      </c>
      <c r="F105" s="29">
        <f t="shared" si="2"/>
        <v>3695212.9810855263</v>
      </c>
      <c r="G105" s="28">
        <v>0</v>
      </c>
      <c r="H105" s="28">
        <v>912322.89</v>
      </c>
      <c r="I105" s="28">
        <v>90779902.590000004</v>
      </c>
    </row>
    <row r="106" spans="1:9" ht="18.5" x14ac:dyDescent="0.45">
      <c r="A106" s="23"/>
      <c r="B106" s="35"/>
      <c r="C106" s="24"/>
      <c r="D106" s="27" t="s">
        <v>176</v>
      </c>
      <c r="E106" s="28">
        <v>8517048.2799999993</v>
      </c>
      <c r="F106" s="29">
        <f t="shared" si="2"/>
        <v>350207.57730263157</v>
      </c>
      <c r="G106" s="28">
        <v>0</v>
      </c>
      <c r="H106" s="28">
        <v>0</v>
      </c>
      <c r="I106" s="28">
        <v>8517048.2799999993</v>
      </c>
    </row>
    <row r="107" spans="1:9" ht="18.5" x14ac:dyDescent="0.45">
      <c r="A107" s="23"/>
      <c r="B107" s="35"/>
      <c r="C107" s="24"/>
      <c r="D107" s="27" t="s">
        <v>121</v>
      </c>
      <c r="E107" s="28">
        <v>23314187.649999999</v>
      </c>
      <c r="F107" s="29">
        <f t="shared" si="2"/>
        <v>958642.58429276303</v>
      </c>
      <c r="G107" s="28">
        <v>0</v>
      </c>
      <c r="H107" s="28">
        <v>0</v>
      </c>
      <c r="I107" s="28">
        <v>23314187.649999999</v>
      </c>
    </row>
    <row r="108" spans="1:9" ht="18.5" x14ac:dyDescent="0.45">
      <c r="A108" s="23"/>
      <c r="B108" s="35"/>
      <c r="C108" s="24"/>
      <c r="D108" s="27" t="s">
        <v>122</v>
      </c>
      <c r="E108" s="28">
        <v>39862968.240000002</v>
      </c>
      <c r="F108" s="29">
        <f t="shared" si="2"/>
        <v>1639102.3125</v>
      </c>
      <c r="G108" s="28">
        <v>0</v>
      </c>
      <c r="H108" s="28">
        <v>0</v>
      </c>
      <c r="I108" s="28">
        <v>39862968.240000002</v>
      </c>
    </row>
    <row r="109" spans="1:9" ht="18.5" x14ac:dyDescent="0.45">
      <c r="A109" s="23"/>
      <c r="B109" s="35"/>
      <c r="C109" s="24"/>
      <c r="D109" s="27" t="s">
        <v>89</v>
      </c>
      <c r="E109" s="28">
        <v>220402712</v>
      </c>
      <c r="F109" s="29">
        <f t="shared" si="2"/>
        <v>9062611.5131578948</v>
      </c>
      <c r="G109" s="28">
        <v>0</v>
      </c>
      <c r="H109" s="28">
        <v>28038605</v>
      </c>
      <c r="I109" s="28">
        <v>248441317</v>
      </c>
    </row>
    <row r="110" spans="1:9" ht="18.5" x14ac:dyDescent="0.45">
      <c r="A110" s="23"/>
      <c r="B110" s="35"/>
      <c r="C110" s="24"/>
      <c r="D110" s="27" t="s">
        <v>91</v>
      </c>
      <c r="E110" s="28">
        <v>16510000</v>
      </c>
      <c r="F110" s="29">
        <f t="shared" si="2"/>
        <v>678865.13157894742</v>
      </c>
      <c r="G110" s="28">
        <v>0</v>
      </c>
      <c r="H110" s="28">
        <v>0</v>
      </c>
      <c r="I110" s="28">
        <v>16510000</v>
      </c>
    </row>
    <row r="111" spans="1:9" ht="18.5" x14ac:dyDescent="0.45">
      <c r="A111" s="23"/>
      <c r="B111" s="35"/>
      <c r="C111" s="24"/>
      <c r="D111" s="27" t="s">
        <v>92</v>
      </c>
      <c r="E111" s="28">
        <v>223610335</v>
      </c>
      <c r="F111" s="29">
        <f t="shared" si="2"/>
        <v>9194503.90625</v>
      </c>
      <c r="G111" s="28">
        <v>0</v>
      </c>
      <c r="H111" s="28">
        <v>0</v>
      </c>
      <c r="I111" s="28">
        <v>223610335</v>
      </c>
    </row>
    <row r="112" spans="1:9" ht="18.5" x14ac:dyDescent="0.45">
      <c r="A112" s="23"/>
      <c r="B112" s="35"/>
      <c r="C112" s="24"/>
      <c r="D112" s="27" t="s">
        <v>93</v>
      </c>
      <c r="E112" s="28">
        <v>19271016</v>
      </c>
      <c r="F112" s="29">
        <f t="shared" si="2"/>
        <v>792393.75</v>
      </c>
      <c r="G112" s="28">
        <v>0</v>
      </c>
      <c r="H112" s="28">
        <v>0</v>
      </c>
      <c r="I112" s="28">
        <v>19271016</v>
      </c>
    </row>
    <row r="113" spans="1:9" ht="18.5" x14ac:dyDescent="0.45">
      <c r="A113" s="23"/>
      <c r="B113" s="35"/>
      <c r="C113" s="24"/>
      <c r="D113" s="27" t="s">
        <v>103</v>
      </c>
      <c r="E113" s="28">
        <v>5852050</v>
      </c>
      <c r="F113" s="29">
        <f t="shared" si="2"/>
        <v>240627.05592105264</v>
      </c>
      <c r="G113" s="28">
        <v>0</v>
      </c>
      <c r="H113" s="28">
        <v>0</v>
      </c>
      <c r="I113" s="28">
        <v>5852050</v>
      </c>
    </row>
    <row r="114" spans="1:9" ht="18.5" x14ac:dyDescent="0.45">
      <c r="A114" s="23"/>
      <c r="B114" s="35"/>
      <c r="C114" s="24"/>
      <c r="D114" s="27" t="s">
        <v>123</v>
      </c>
      <c r="E114" s="28">
        <v>25406988</v>
      </c>
      <c r="F114" s="29">
        <f t="shared" si="2"/>
        <v>1044695.2302631579</v>
      </c>
      <c r="G114" s="28">
        <v>0</v>
      </c>
      <c r="H114" s="28">
        <v>0</v>
      </c>
      <c r="I114" s="28">
        <v>25406988</v>
      </c>
    </row>
    <row r="115" spans="1:9" ht="18.5" x14ac:dyDescent="0.45">
      <c r="A115" s="23"/>
      <c r="B115" s="35"/>
      <c r="C115" s="24"/>
      <c r="D115" s="27" t="s">
        <v>96</v>
      </c>
      <c r="E115" s="28">
        <v>1345777.47</v>
      </c>
      <c r="F115" s="29">
        <f t="shared" si="2"/>
        <v>55336.24465460526</v>
      </c>
      <c r="G115" s="28">
        <v>0</v>
      </c>
      <c r="H115" s="28">
        <v>149530.82999999987</v>
      </c>
      <c r="I115" s="28">
        <v>1495308.2999999998</v>
      </c>
    </row>
    <row r="116" spans="1:9" ht="18.5" x14ac:dyDescent="0.45">
      <c r="A116" s="23"/>
      <c r="B116" s="35"/>
      <c r="C116" s="24"/>
      <c r="D116" s="27" t="s">
        <v>89</v>
      </c>
      <c r="E116" s="28">
        <v>59142000</v>
      </c>
      <c r="F116" s="29">
        <f t="shared" si="2"/>
        <v>2431825.6578947366</v>
      </c>
      <c r="G116" s="28">
        <v>0</v>
      </c>
      <c r="H116" s="28">
        <v>2073056.32</v>
      </c>
      <c r="I116" s="28">
        <v>61215056.32</v>
      </c>
    </row>
    <row r="117" spans="1:9" ht="18.5" x14ac:dyDescent="0.45">
      <c r="A117" s="30">
        <v>15</v>
      </c>
      <c r="B117" s="36">
        <v>66002222</v>
      </c>
      <c r="C117" s="31" t="s">
        <v>48</v>
      </c>
      <c r="D117" s="18"/>
      <c r="E117" s="19">
        <f>SUM(E118:E125)</f>
        <v>645229468.15999997</v>
      </c>
      <c r="F117" s="32">
        <f t="shared" si="2"/>
        <v>26530816.947368421</v>
      </c>
      <c r="G117" s="33">
        <v>0</v>
      </c>
      <c r="H117" s="19">
        <f>SUM(H118:H125)</f>
        <v>171238683.80000001</v>
      </c>
      <c r="I117" s="19">
        <f>SUM(I118:I125)</f>
        <v>816468151.96000004</v>
      </c>
    </row>
    <row r="118" spans="1:9" ht="18.5" x14ac:dyDescent="0.45">
      <c r="A118" s="30"/>
      <c r="B118" s="36"/>
      <c r="C118" s="34"/>
      <c r="D118" s="20" t="s">
        <v>109</v>
      </c>
      <c r="E118" s="21">
        <v>5754435.5</v>
      </c>
      <c r="F118" s="22">
        <f t="shared" si="2"/>
        <v>236613.30180921053</v>
      </c>
      <c r="G118" s="21">
        <v>0</v>
      </c>
      <c r="H118" s="21">
        <v>875264.11</v>
      </c>
      <c r="I118" s="21">
        <v>6629699.6100000003</v>
      </c>
    </row>
    <row r="119" spans="1:9" ht="18.5" x14ac:dyDescent="0.45">
      <c r="A119" s="30"/>
      <c r="B119" s="36"/>
      <c r="C119" s="34"/>
      <c r="D119" s="20" t="s">
        <v>128</v>
      </c>
      <c r="E119" s="21">
        <v>3824000</v>
      </c>
      <c r="F119" s="22">
        <f t="shared" si="2"/>
        <v>157236.84210526315</v>
      </c>
      <c r="G119" s="21">
        <v>0</v>
      </c>
      <c r="H119" s="21">
        <v>803040</v>
      </c>
      <c r="I119" s="21">
        <v>4627040</v>
      </c>
    </row>
    <row r="120" spans="1:9" ht="18.5" x14ac:dyDescent="0.45">
      <c r="A120" s="30"/>
      <c r="B120" s="36"/>
      <c r="C120" s="34"/>
      <c r="D120" s="20" t="s">
        <v>118</v>
      </c>
      <c r="E120" s="21">
        <v>343820092.45999998</v>
      </c>
      <c r="F120" s="22">
        <f t="shared" si="2"/>
        <v>14137339.328124998</v>
      </c>
      <c r="G120" s="21">
        <v>0</v>
      </c>
      <c r="H120" s="21">
        <v>85620992.24000001</v>
      </c>
      <c r="I120" s="21">
        <v>429441084.69999993</v>
      </c>
    </row>
    <row r="121" spans="1:9" ht="18.5" x14ac:dyDescent="0.45">
      <c r="A121" s="30"/>
      <c r="B121" s="36"/>
      <c r="C121" s="34"/>
      <c r="D121" s="20" t="s">
        <v>129</v>
      </c>
      <c r="E121" s="21">
        <v>7381643.1799999997</v>
      </c>
      <c r="F121" s="22">
        <f t="shared" si="2"/>
        <v>303521.51233552629</v>
      </c>
      <c r="G121" s="21">
        <v>0</v>
      </c>
      <c r="H121" s="21">
        <v>53382261.710000001</v>
      </c>
      <c r="I121" s="21">
        <v>60763904.890000001</v>
      </c>
    </row>
    <row r="122" spans="1:9" ht="18.5" x14ac:dyDescent="0.45">
      <c r="A122" s="30"/>
      <c r="B122" s="36"/>
      <c r="C122" s="34"/>
      <c r="D122" s="20" t="s">
        <v>130</v>
      </c>
      <c r="E122" s="21">
        <v>32915059.690000001</v>
      </c>
      <c r="F122" s="22">
        <f t="shared" si="2"/>
        <v>1353415.2833059211</v>
      </c>
      <c r="G122" s="21">
        <v>0</v>
      </c>
      <c r="H122" s="21">
        <v>1004788.81</v>
      </c>
      <c r="I122" s="21">
        <v>33919848.5</v>
      </c>
    </row>
    <row r="123" spans="1:9" ht="18.5" x14ac:dyDescent="0.45">
      <c r="A123" s="30"/>
      <c r="B123" s="36"/>
      <c r="C123" s="34"/>
      <c r="D123" s="20" t="s">
        <v>179</v>
      </c>
      <c r="E123" s="21">
        <v>1387456.4</v>
      </c>
      <c r="F123" s="22">
        <f t="shared" si="2"/>
        <v>57050.01644736842</v>
      </c>
      <c r="G123" s="21">
        <v>0</v>
      </c>
      <c r="H123" s="21">
        <v>113945.56</v>
      </c>
      <c r="I123" s="21">
        <v>1501401.96</v>
      </c>
    </row>
    <row r="124" spans="1:9" ht="18.5" x14ac:dyDescent="0.45">
      <c r="A124" s="30"/>
      <c r="B124" s="36"/>
      <c r="C124" s="34"/>
      <c r="D124" s="20" t="s">
        <v>108</v>
      </c>
      <c r="E124" s="21">
        <v>230149022.93000001</v>
      </c>
      <c r="F124" s="22">
        <f t="shared" si="2"/>
        <v>9463364.4296875</v>
      </c>
      <c r="G124" s="21">
        <v>0</v>
      </c>
      <c r="H124" s="21">
        <v>29438391.369999997</v>
      </c>
      <c r="I124" s="21">
        <v>259587414.30000001</v>
      </c>
    </row>
    <row r="125" spans="1:9" ht="18.5" x14ac:dyDescent="0.45">
      <c r="A125" s="30"/>
      <c r="B125" s="36"/>
      <c r="C125" s="34"/>
      <c r="D125" s="20" t="s">
        <v>180</v>
      </c>
      <c r="E125" s="21">
        <v>19997758</v>
      </c>
      <c r="F125" s="22">
        <f t="shared" si="2"/>
        <v>822276.23355263157</v>
      </c>
      <c r="G125" s="21">
        <v>0</v>
      </c>
      <c r="H125" s="21">
        <v>0</v>
      </c>
      <c r="I125" s="21">
        <v>19997758</v>
      </c>
    </row>
    <row r="126" spans="1:9" ht="18.5" x14ac:dyDescent="0.45">
      <c r="A126" s="23">
        <v>16</v>
      </c>
      <c r="B126" s="35">
        <v>216305</v>
      </c>
      <c r="C126" s="24" t="s">
        <v>8</v>
      </c>
      <c r="D126" s="17"/>
      <c r="E126" s="25">
        <f>SUM(E127:E136)</f>
        <v>629378014.36000001</v>
      </c>
      <c r="F126" s="26">
        <f t="shared" si="2"/>
        <v>25879030.195723683</v>
      </c>
      <c r="G126" s="25">
        <v>0</v>
      </c>
      <c r="H126" s="25">
        <f>SUM(H127:H136)</f>
        <v>24828389.440000001</v>
      </c>
      <c r="I126" s="25">
        <f>SUM(I127:I136)</f>
        <v>654206403.80000007</v>
      </c>
    </row>
    <row r="127" spans="1:9" ht="18.5" x14ac:dyDescent="0.45">
      <c r="A127" s="23"/>
      <c r="B127" s="35"/>
      <c r="C127" s="24"/>
      <c r="D127" s="27" t="s">
        <v>122</v>
      </c>
      <c r="E127" s="28">
        <v>13196706.359999999</v>
      </c>
      <c r="F127" s="29">
        <f t="shared" si="2"/>
        <v>542627.72861842101</v>
      </c>
      <c r="G127" s="28">
        <v>0</v>
      </c>
      <c r="H127" s="28">
        <v>0</v>
      </c>
      <c r="I127" s="28">
        <v>13196706.359999999</v>
      </c>
    </row>
    <row r="128" spans="1:9" ht="18.5" x14ac:dyDescent="0.45">
      <c r="A128" s="23"/>
      <c r="B128" s="35"/>
      <c r="C128" s="24"/>
      <c r="D128" s="27" t="s">
        <v>89</v>
      </c>
      <c r="E128" s="28">
        <v>227029549</v>
      </c>
      <c r="F128" s="29">
        <f t="shared" si="2"/>
        <v>9335096.5871710517</v>
      </c>
      <c r="G128" s="28">
        <v>0</v>
      </c>
      <c r="H128" s="28">
        <v>21877244.800000001</v>
      </c>
      <c r="I128" s="28">
        <v>248906793.80000001</v>
      </c>
    </row>
    <row r="129" spans="1:9" ht="18.5" x14ac:dyDescent="0.45">
      <c r="A129" s="23"/>
      <c r="B129" s="35"/>
      <c r="C129" s="24"/>
      <c r="D129" s="27" t="s">
        <v>124</v>
      </c>
      <c r="E129" s="28">
        <v>3800000</v>
      </c>
      <c r="F129" s="29">
        <f t="shared" si="2"/>
        <v>156250</v>
      </c>
      <c r="G129" s="28">
        <v>0</v>
      </c>
      <c r="H129" s="28">
        <v>0</v>
      </c>
      <c r="I129" s="28">
        <v>3800000</v>
      </c>
    </row>
    <row r="130" spans="1:9" ht="18.5" x14ac:dyDescent="0.45">
      <c r="A130" s="23"/>
      <c r="B130" s="35"/>
      <c r="C130" s="24"/>
      <c r="D130" s="27" t="s">
        <v>91</v>
      </c>
      <c r="E130" s="28">
        <v>7869000</v>
      </c>
      <c r="F130" s="29">
        <f t="shared" si="2"/>
        <v>323560.85526315786</v>
      </c>
      <c r="G130" s="28">
        <v>0</v>
      </c>
      <c r="H130" s="28">
        <v>0</v>
      </c>
      <c r="I130" s="28">
        <v>7869000</v>
      </c>
    </row>
    <row r="131" spans="1:9" ht="18.5" x14ac:dyDescent="0.45">
      <c r="A131" s="23"/>
      <c r="B131" s="35"/>
      <c r="C131" s="24"/>
      <c r="D131" s="27" t="s">
        <v>92</v>
      </c>
      <c r="E131" s="28">
        <v>104581746</v>
      </c>
      <c r="F131" s="29">
        <f t="shared" si="2"/>
        <v>4300236.2664473681</v>
      </c>
      <c r="G131" s="28">
        <v>0</v>
      </c>
      <c r="H131" s="28">
        <v>0</v>
      </c>
      <c r="I131" s="28">
        <v>104581746</v>
      </c>
    </row>
    <row r="132" spans="1:9" ht="18.5" x14ac:dyDescent="0.45">
      <c r="A132" s="23"/>
      <c r="B132" s="35"/>
      <c r="C132" s="24"/>
      <c r="D132" s="27" t="s">
        <v>93</v>
      </c>
      <c r="E132" s="28">
        <v>51635367</v>
      </c>
      <c r="F132" s="29">
        <f t="shared" ref="F132:F195" si="3">E132/24.32</f>
        <v>2123164.7615131577</v>
      </c>
      <c r="G132" s="28">
        <v>0</v>
      </c>
      <c r="H132" s="28">
        <v>0</v>
      </c>
      <c r="I132" s="28">
        <v>51635367</v>
      </c>
    </row>
    <row r="133" spans="1:9" ht="18.5" x14ac:dyDescent="0.45">
      <c r="A133" s="23"/>
      <c r="B133" s="35"/>
      <c r="C133" s="24"/>
      <c r="D133" s="27" t="s">
        <v>103</v>
      </c>
      <c r="E133" s="28">
        <v>10168485</v>
      </c>
      <c r="F133" s="29">
        <f t="shared" si="3"/>
        <v>418112.04769736843</v>
      </c>
      <c r="G133" s="28">
        <v>0</v>
      </c>
      <c r="H133" s="28">
        <v>0</v>
      </c>
      <c r="I133" s="28">
        <v>10168485</v>
      </c>
    </row>
    <row r="134" spans="1:9" ht="18.5" x14ac:dyDescent="0.45">
      <c r="A134" s="23"/>
      <c r="B134" s="35"/>
      <c r="C134" s="24"/>
      <c r="D134" s="27" t="s">
        <v>94</v>
      </c>
      <c r="E134" s="28">
        <v>124534109</v>
      </c>
      <c r="F134" s="29">
        <f t="shared" si="3"/>
        <v>5120645.9292763155</v>
      </c>
      <c r="G134" s="28">
        <v>0</v>
      </c>
      <c r="H134" s="28">
        <v>0</v>
      </c>
      <c r="I134" s="28">
        <v>124534109</v>
      </c>
    </row>
    <row r="135" spans="1:9" ht="18.5" x14ac:dyDescent="0.45">
      <c r="A135" s="23"/>
      <c r="B135" s="35"/>
      <c r="C135" s="24"/>
      <c r="D135" s="27" t="s">
        <v>123</v>
      </c>
      <c r="E135" s="28">
        <v>26709052</v>
      </c>
      <c r="F135" s="29">
        <f t="shared" si="3"/>
        <v>1098234.0460526315</v>
      </c>
      <c r="G135" s="28">
        <v>0</v>
      </c>
      <c r="H135" s="28">
        <v>0</v>
      </c>
      <c r="I135" s="28">
        <v>26709052</v>
      </c>
    </row>
    <row r="136" spans="1:9" ht="18.5" x14ac:dyDescent="0.45">
      <c r="A136" s="23"/>
      <c r="B136" s="35"/>
      <c r="C136" s="24"/>
      <c r="D136" s="27" t="s">
        <v>89</v>
      </c>
      <c r="E136" s="28">
        <v>59854000</v>
      </c>
      <c r="F136" s="29">
        <f t="shared" si="3"/>
        <v>2461101.9736842103</v>
      </c>
      <c r="G136" s="28">
        <v>0</v>
      </c>
      <c r="H136" s="28">
        <v>2951144.64</v>
      </c>
      <c r="I136" s="28">
        <v>62805144.640000001</v>
      </c>
    </row>
    <row r="137" spans="1:9" ht="18.5" x14ac:dyDescent="0.45">
      <c r="A137" s="30">
        <v>17</v>
      </c>
      <c r="B137" s="36">
        <v>61388963</v>
      </c>
      <c r="C137" s="31" t="s">
        <v>32</v>
      </c>
      <c r="D137" s="18"/>
      <c r="E137" s="19">
        <f>SUM(E138:E139)</f>
        <v>504873772</v>
      </c>
      <c r="F137" s="32">
        <f t="shared" si="3"/>
        <v>20759612.335526317</v>
      </c>
      <c r="G137" s="33">
        <v>0</v>
      </c>
      <c r="H137" s="33">
        <v>0</v>
      </c>
      <c r="I137" s="19">
        <f>SUM(I138:I139)</f>
        <v>504873772</v>
      </c>
    </row>
    <row r="138" spans="1:9" ht="18.5" x14ac:dyDescent="0.45">
      <c r="A138" s="30"/>
      <c r="B138" s="36"/>
      <c r="C138" s="34"/>
      <c r="D138" s="20" t="s">
        <v>91</v>
      </c>
      <c r="E138" s="21">
        <v>496921244</v>
      </c>
      <c r="F138" s="22">
        <f t="shared" si="3"/>
        <v>20432616.940789472</v>
      </c>
      <c r="G138" s="21">
        <v>0</v>
      </c>
      <c r="H138" s="21">
        <v>0</v>
      </c>
      <c r="I138" s="21">
        <v>496921244</v>
      </c>
    </row>
    <row r="139" spans="1:9" ht="18.5" x14ac:dyDescent="0.45">
      <c r="A139" s="30"/>
      <c r="B139" s="36"/>
      <c r="C139" s="34"/>
      <c r="D139" s="20" t="s">
        <v>103</v>
      </c>
      <c r="E139" s="21">
        <v>7952528</v>
      </c>
      <c r="F139" s="22">
        <f t="shared" si="3"/>
        <v>326995.39473684208</v>
      </c>
      <c r="G139" s="21">
        <v>0</v>
      </c>
      <c r="H139" s="21">
        <v>0</v>
      </c>
      <c r="I139" s="21">
        <v>7952528</v>
      </c>
    </row>
    <row r="140" spans="1:9" ht="18.5" x14ac:dyDescent="0.45">
      <c r="A140" s="23">
        <v>18</v>
      </c>
      <c r="B140" s="35">
        <v>551023</v>
      </c>
      <c r="C140" s="24" t="s">
        <v>39</v>
      </c>
      <c r="D140" s="17"/>
      <c r="E140" s="25">
        <f>SUM(E141:E147)</f>
        <v>457167367.76999998</v>
      </c>
      <c r="F140" s="26">
        <f t="shared" si="3"/>
        <v>18798000.319490131</v>
      </c>
      <c r="G140" s="25">
        <v>0</v>
      </c>
      <c r="H140" s="25">
        <f>SUM(H141:H147)</f>
        <v>80775604.189999998</v>
      </c>
      <c r="I140" s="25">
        <f>SUM(I141:I147)</f>
        <v>537942971.96000004</v>
      </c>
    </row>
    <row r="141" spans="1:9" ht="18.5" x14ac:dyDescent="0.45">
      <c r="A141" s="23"/>
      <c r="B141" s="35"/>
      <c r="C141" s="24"/>
      <c r="D141" s="27" t="s">
        <v>109</v>
      </c>
      <c r="E141" s="28">
        <v>20000000</v>
      </c>
      <c r="F141" s="29">
        <f t="shared" si="3"/>
        <v>822368.42105263157</v>
      </c>
      <c r="G141" s="28">
        <v>0</v>
      </c>
      <c r="H141" s="28">
        <v>5626425</v>
      </c>
      <c r="I141" s="28">
        <v>25626425</v>
      </c>
    </row>
    <row r="142" spans="1:9" ht="18.5" x14ac:dyDescent="0.45">
      <c r="A142" s="23"/>
      <c r="B142" s="35"/>
      <c r="C142" s="24"/>
      <c r="D142" s="27" t="s">
        <v>181</v>
      </c>
      <c r="E142" s="28">
        <v>96442455</v>
      </c>
      <c r="F142" s="29">
        <f t="shared" si="3"/>
        <v>3965561.4720394737</v>
      </c>
      <c r="G142" s="28">
        <v>0</v>
      </c>
      <c r="H142" s="28">
        <v>20252915.550000001</v>
      </c>
      <c r="I142" s="28">
        <v>116695370.55</v>
      </c>
    </row>
    <row r="143" spans="1:9" ht="18.5" x14ac:dyDescent="0.45">
      <c r="A143" s="23"/>
      <c r="B143" s="35"/>
      <c r="C143" s="24"/>
      <c r="D143" s="27" t="s">
        <v>111</v>
      </c>
      <c r="E143" s="28">
        <v>82640000</v>
      </c>
      <c r="F143" s="29">
        <f t="shared" si="3"/>
        <v>3398026.3157894737</v>
      </c>
      <c r="G143" s="28">
        <v>0</v>
      </c>
      <c r="H143" s="28">
        <v>21476374</v>
      </c>
      <c r="I143" s="28">
        <v>104116374</v>
      </c>
    </row>
    <row r="144" spans="1:9" ht="18.5" x14ac:dyDescent="0.45">
      <c r="A144" s="23"/>
      <c r="B144" s="35"/>
      <c r="C144" s="24"/>
      <c r="D144" s="27" t="s">
        <v>182</v>
      </c>
      <c r="E144" s="28">
        <v>96530091.670000002</v>
      </c>
      <c r="F144" s="29">
        <f t="shared" si="3"/>
        <v>3969164.953536184</v>
      </c>
      <c r="G144" s="28">
        <v>0</v>
      </c>
      <c r="H144" s="28">
        <v>20777889.640000001</v>
      </c>
      <c r="I144" s="28">
        <v>117307981.31</v>
      </c>
    </row>
    <row r="145" spans="1:9" ht="18.5" x14ac:dyDescent="0.45">
      <c r="A145" s="23"/>
      <c r="B145" s="35"/>
      <c r="C145" s="24"/>
      <c r="D145" s="27" t="s">
        <v>129</v>
      </c>
      <c r="E145" s="28">
        <v>60200000</v>
      </c>
      <c r="F145" s="29">
        <f t="shared" si="3"/>
        <v>2475328.9473684211</v>
      </c>
      <c r="G145" s="28">
        <v>0</v>
      </c>
      <c r="H145" s="28">
        <v>12642000</v>
      </c>
      <c r="I145" s="28">
        <v>72842000</v>
      </c>
    </row>
    <row r="146" spans="1:9" ht="18.5" x14ac:dyDescent="0.45">
      <c r="A146" s="23"/>
      <c r="B146" s="35"/>
      <c r="C146" s="24"/>
      <c r="D146" s="27" t="s">
        <v>133</v>
      </c>
      <c r="E146" s="28">
        <v>6492420</v>
      </c>
      <c r="F146" s="29">
        <f t="shared" si="3"/>
        <v>266958.05921052629</v>
      </c>
      <c r="G146" s="28">
        <v>0</v>
      </c>
      <c r="H146" s="28">
        <v>0</v>
      </c>
      <c r="I146" s="28">
        <v>6492420</v>
      </c>
    </row>
    <row r="147" spans="1:9" ht="18.5" x14ac:dyDescent="0.45">
      <c r="A147" s="23"/>
      <c r="B147" s="35"/>
      <c r="C147" s="24"/>
      <c r="D147" s="27" t="s">
        <v>108</v>
      </c>
      <c r="E147" s="28">
        <v>94862401.099999994</v>
      </c>
      <c r="F147" s="29">
        <f t="shared" si="3"/>
        <v>3900592.1504934207</v>
      </c>
      <c r="G147" s="28">
        <v>0</v>
      </c>
      <c r="H147" s="28">
        <v>0</v>
      </c>
      <c r="I147" s="28">
        <v>94862401.099999994</v>
      </c>
    </row>
    <row r="148" spans="1:9" ht="18.5" x14ac:dyDescent="0.45">
      <c r="A148" s="30">
        <v>19</v>
      </c>
      <c r="B148" s="36">
        <v>209805</v>
      </c>
      <c r="C148" s="31" t="s">
        <v>23</v>
      </c>
      <c r="D148" s="18"/>
      <c r="E148" s="19">
        <f>SUM(E149:E151)</f>
        <v>423151529.13999999</v>
      </c>
      <c r="F148" s="32">
        <f t="shared" si="3"/>
        <v>17399322.744243421</v>
      </c>
      <c r="G148" s="33">
        <v>0</v>
      </c>
      <c r="H148" s="19">
        <f>SUM(H149:H151)</f>
        <v>30956418.59</v>
      </c>
      <c r="I148" s="19">
        <f>SUM(I149:I151)</f>
        <v>454107947.72999996</v>
      </c>
    </row>
    <row r="149" spans="1:9" ht="18.5" x14ac:dyDescent="0.45">
      <c r="A149" s="30"/>
      <c r="B149" s="36"/>
      <c r="C149" s="34"/>
      <c r="D149" s="20" t="s">
        <v>91</v>
      </c>
      <c r="E149" s="21">
        <v>40000000</v>
      </c>
      <c r="F149" s="22">
        <f t="shared" si="3"/>
        <v>1644736.8421052631</v>
      </c>
      <c r="G149" s="21">
        <v>0</v>
      </c>
      <c r="H149" s="21">
        <v>0</v>
      </c>
      <c r="I149" s="21">
        <v>40000000</v>
      </c>
    </row>
    <row r="150" spans="1:9" ht="18.5" x14ac:dyDescent="0.45">
      <c r="A150" s="30"/>
      <c r="B150" s="36"/>
      <c r="C150" s="34"/>
      <c r="D150" s="20" t="s">
        <v>131</v>
      </c>
      <c r="E150" s="21">
        <v>381151529.13999999</v>
      </c>
      <c r="F150" s="22">
        <f t="shared" si="3"/>
        <v>15672349.060032895</v>
      </c>
      <c r="G150" s="21">
        <v>0</v>
      </c>
      <c r="H150" s="21">
        <v>30956418.59</v>
      </c>
      <c r="I150" s="21">
        <v>412107947.72999996</v>
      </c>
    </row>
    <row r="151" spans="1:9" ht="18.5" x14ac:dyDescent="0.45">
      <c r="A151" s="30"/>
      <c r="B151" s="36"/>
      <c r="C151" s="34"/>
      <c r="D151" s="20" t="s">
        <v>134</v>
      </c>
      <c r="E151" s="21">
        <v>2000000</v>
      </c>
      <c r="F151" s="22">
        <f t="shared" si="3"/>
        <v>82236.84210526316</v>
      </c>
      <c r="G151" s="21">
        <v>0</v>
      </c>
      <c r="H151" s="21">
        <v>0</v>
      </c>
      <c r="I151" s="21">
        <v>2000000</v>
      </c>
    </row>
    <row r="152" spans="1:9" ht="18.5" x14ac:dyDescent="0.45">
      <c r="A152" s="23">
        <v>20</v>
      </c>
      <c r="B152" s="35">
        <v>23001</v>
      </c>
      <c r="C152" s="24" t="s">
        <v>2</v>
      </c>
      <c r="D152" s="17"/>
      <c r="E152" s="25">
        <f>SUM(E153:E154)</f>
        <v>402435830</v>
      </c>
      <c r="F152" s="26">
        <f t="shared" si="3"/>
        <v>16547525.904605264</v>
      </c>
      <c r="G152" s="25">
        <v>0</v>
      </c>
      <c r="H152" s="25">
        <f>SUM(H153:H154)</f>
        <v>7523844.2999999998</v>
      </c>
      <c r="I152" s="25">
        <f>SUM(I153:I154)</f>
        <v>409959674.30000001</v>
      </c>
    </row>
    <row r="153" spans="1:9" ht="18.5" x14ac:dyDescent="0.45">
      <c r="A153" s="23"/>
      <c r="B153" s="35"/>
      <c r="C153" s="24"/>
      <c r="D153" s="27" t="s">
        <v>112</v>
      </c>
      <c r="E153" s="28">
        <v>35827830</v>
      </c>
      <c r="F153" s="29">
        <f t="shared" si="3"/>
        <v>1473183.7993421052</v>
      </c>
      <c r="G153" s="28">
        <v>0</v>
      </c>
      <c r="H153" s="28">
        <v>7523844.2999999998</v>
      </c>
      <c r="I153" s="28">
        <v>43351674.299999997</v>
      </c>
    </row>
    <row r="154" spans="1:9" ht="18.5" x14ac:dyDescent="0.45">
      <c r="A154" s="23"/>
      <c r="B154" s="35"/>
      <c r="C154" s="24"/>
      <c r="D154" s="27" t="s">
        <v>91</v>
      </c>
      <c r="E154" s="28">
        <v>366608000</v>
      </c>
      <c r="F154" s="29">
        <f t="shared" si="3"/>
        <v>15074342.105263157</v>
      </c>
      <c r="G154" s="28">
        <v>0</v>
      </c>
      <c r="H154" s="28">
        <v>0</v>
      </c>
      <c r="I154" s="28">
        <v>366608000</v>
      </c>
    </row>
    <row r="155" spans="1:9" ht="18.5" x14ac:dyDescent="0.45">
      <c r="A155" s="30">
        <v>21</v>
      </c>
      <c r="B155" s="36">
        <v>6963</v>
      </c>
      <c r="C155" s="31" t="s">
        <v>6</v>
      </c>
      <c r="D155" s="18"/>
      <c r="E155" s="19">
        <f>SUM(E156:E158)</f>
        <v>399140502.73000002</v>
      </c>
      <c r="F155" s="32">
        <f t="shared" si="3"/>
        <v>16412027.250411185</v>
      </c>
      <c r="G155" s="33">
        <v>0</v>
      </c>
      <c r="H155" s="19">
        <f>SUM(H156:H158)</f>
        <v>113899127.54000001</v>
      </c>
      <c r="I155" s="19">
        <f>SUM(I156:I158)</f>
        <v>513039630.27000004</v>
      </c>
    </row>
    <row r="156" spans="1:9" ht="18.5" x14ac:dyDescent="0.45">
      <c r="A156" s="30"/>
      <c r="B156" s="36"/>
      <c r="C156" s="34"/>
      <c r="D156" s="20" t="s">
        <v>109</v>
      </c>
      <c r="E156" s="21">
        <v>272277867</v>
      </c>
      <c r="F156" s="22">
        <f t="shared" si="3"/>
        <v>11195635.978618421</v>
      </c>
      <c r="G156" s="21">
        <v>0</v>
      </c>
      <c r="H156" s="21">
        <v>87257974.049999997</v>
      </c>
      <c r="I156" s="21">
        <v>359535841.05000001</v>
      </c>
    </row>
    <row r="157" spans="1:9" ht="18.5" x14ac:dyDescent="0.45">
      <c r="A157" s="30"/>
      <c r="B157" s="36"/>
      <c r="C157" s="34"/>
      <c r="D157" s="20" t="s">
        <v>110</v>
      </c>
      <c r="E157" s="21">
        <v>106174147.73</v>
      </c>
      <c r="F157" s="22">
        <f t="shared" si="3"/>
        <v>4365713.3112664474</v>
      </c>
      <c r="G157" s="21">
        <v>0</v>
      </c>
      <c r="H157" s="21">
        <v>22296571.010000002</v>
      </c>
      <c r="I157" s="21">
        <v>128470718.73999999</v>
      </c>
    </row>
    <row r="158" spans="1:9" ht="18.5" x14ac:dyDescent="0.45">
      <c r="A158" s="30"/>
      <c r="B158" s="36"/>
      <c r="C158" s="34"/>
      <c r="D158" s="20" t="s">
        <v>112</v>
      </c>
      <c r="E158" s="21">
        <v>20688488</v>
      </c>
      <c r="F158" s="22">
        <f t="shared" si="3"/>
        <v>850677.96052631573</v>
      </c>
      <c r="G158" s="21">
        <v>0</v>
      </c>
      <c r="H158" s="21">
        <v>4344582.4800000004</v>
      </c>
      <c r="I158" s="21">
        <v>25033070.48</v>
      </c>
    </row>
    <row r="159" spans="1:9" ht="18.5" x14ac:dyDescent="0.45">
      <c r="A159" s="23">
        <v>22</v>
      </c>
      <c r="B159" s="35">
        <v>70890021</v>
      </c>
      <c r="C159" s="24" t="s">
        <v>151</v>
      </c>
      <c r="D159" s="17"/>
      <c r="E159" s="25">
        <f>SUM(E160:E161)</f>
        <v>391885091.82000005</v>
      </c>
      <c r="F159" s="26">
        <f t="shared" si="3"/>
        <v>16113696.20970395</v>
      </c>
      <c r="G159" s="25">
        <v>0</v>
      </c>
      <c r="H159" s="25">
        <f>SUM(H160:H161)</f>
        <v>97314469.710000008</v>
      </c>
      <c r="I159" s="25">
        <f>SUM(I160:I161)</f>
        <v>489199561.52999997</v>
      </c>
    </row>
    <row r="160" spans="1:9" ht="18.5" x14ac:dyDescent="0.45">
      <c r="A160" s="23"/>
      <c r="B160" s="35"/>
      <c r="C160" s="24"/>
      <c r="D160" s="27" t="s">
        <v>97</v>
      </c>
      <c r="E160" s="28">
        <v>366287091.82000005</v>
      </c>
      <c r="F160" s="29">
        <f t="shared" si="3"/>
        <v>15061146.867598686</v>
      </c>
      <c r="G160" s="28">
        <v>0</v>
      </c>
      <c r="H160" s="28">
        <v>83992548.810000002</v>
      </c>
      <c r="I160" s="28">
        <v>450279640.63</v>
      </c>
    </row>
    <row r="161" spans="1:9" ht="18.5" x14ac:dyDescent="0.45">
      <c r="A161" s="23"/>
      <c r="B161" s="35"/>
      <c r="C161" s="24"/>
      <c r="D161" s="27" t="s">
        <v>98</v>
      </c>
      <c r="E161" s="28">
        <v>25598000</v>
      </c>
      <c r="F161" s="29">
        <f t="shared" si="3"/>
        <v>1052549.3421052631</v>
      </c>
      <c r="G161" s="28">
        <v>0</v>
      </c>
      <c r="H161" s="28">
        <v>13321920.900000004</v>
      </c>
      <c r="I161" s="28">
        <v>38919920.900000006</v>
      </c>
    </row>
    <row r="162" spans="1:9" ht="18.5" x14ac:dyDescent="0.45">
      <c r="A162" s="30">
        <v>23</v>
      </c>
      <c r="B162" s="36">
        <v>61989100</v>
      </c>
      <c r="C162" s="31" t="s">
        <v>33</v>
      </c>
      <c r="D162" s="18"/>
      <c r="E162" s="19">
        <f>SUM(E163:E172)</f>
        <v>369731174.19999999</v>
      </c>
      <c r="F162" s="32">
        <f t="shared" si="3"/>
        <v>15202762.097039472</v>
      </c>
      <c r="G162" s="33">
        <v>0</v>
      </c>
      <c r="H162" s="33">
        <f>SUM(H163:H172)</f>
        <v>17879812.289999999</v>
      </c>
      <c r="I162" s="19">
        <f>SUM(I163:I172)</f>
        <v>387610986.49000001</v>
      </c>
    </row>
    <row r="163" spans="1:9" ht="18.5" x14ac:dyDescent="0.45">
      <c r="A163" s="30"/>
      <c r="B163" s="36"/>
      <c r="C163" s="34"/>
      <c r="D163" s="20" t="s">
        <v>121</v>
      </c>
      <c r="E163" s="21">
        <v>23239269.370000001</v>
      </c>
      <c r="F163" s="22">
        <f t="shared" si="3"/>
        <v>955562.06291118427</v>
      </c>
      <c r="G163" s="21">
        <v>0</v>
      </c>
      <c r="H163" s="21">
        <v>0</v>
      </c>
      <c r="I163" s="21">
        <v>23239269.370000001</v>
      </c>
    </row>
    <row r="164" spans="1:9" ht="18.5" x14ac:dyDescent="0.45">
      <c r="A164" s="30"/>
      <c r="B164" s="36"/>
      <c r="C164" s="34"/>
      <c r="D164" s="20" t="s">
        <v>122</v>
      </c>
      <c r="E164" s="21">
        <v>5826706.79</v>
      </c>
      <c r="F164" s="22">
        <f t="shared" si="3"/>
        <v>239584.98314144736</v>
      </c>
      <c r="G164" s="21">
        <v>0</v>
      </c>
      <c r="H164" s="21">
        <v>0</v>
      </c>
      <c r="I164" s="21">
        <v>5826706.79</v>
      </c>
    </row>
    <row r="165" spans="1:9" ht="18.5" x14ac:dyDescent="0.45">
      <c r="A165" s="30"/>
      <c r="B165" s="36"/>
      <c r="C165" s="34"/>
      <c r="D165" s="20" t="s">
        <v>137</v>
      </c>
      <c r="E165" s="21">
        <v>800000</v>
      </c>
      <c r="F165" s="22">
        <f t="shared" si="3"/>
        <v>32894.73684210526</v>
      </c>
      <c r="G165" s="21">
        <v>0</v>
      </c>
      <c r="H165" s="21">
        <v>2610501.9</v>
      </c>
      <c r="I165" s="21">
        <v>3410501.9</v>
      </c>
    </row>
    <row r="166" spans="1:9" ht="18.5" x14ac:dyDescent="0.45">
      <c r="A166" s="30"/>
      <c r="B166" s="36"/>
      <c r="C166" s="34"/>
      <c r="D166" s="20" t="s">
        <v>117</v>
      </c>
      <c r="E166" s="21">
        <v>10191199.35</v>
      </c>
      <c r="F166" s="22">
        <f t="shared" si="3"/>
        <v>419046.02590460522</v>
      </c>
      <c r="G166" s="21">
        <v>0</v>
      </c>
      <c r="H166" s="21">
        <v>2518429.7699999996</v>
      </c>
      <c r="I166" s="21">
        <v>12709629.119999999</v>
      </c>
    </row>
    <row r="167" spans="1:9" ht="18.5" x14ac:dyDescent="0.45">
      <c r="A167" s="30"/>
      <c r="B167" s="36"/>
      <c r="C167" s="34"/>
      <c r="D167" s="20" t="s">
        <v>89</v>
      </c>
      <c r="E167" s="21">
        <v>128998124.69</v>
      </c>
      <c r="F167" s="22">
        <f t="shared" si="3"/>
        <v>5304199.2060032897</v>
      </c>
      <c r="G167" s="21">
        <v>0</v>
      </c>
      <c r="H167" s="21">
        <v>12004503.869999999</v>
      </c>
      <c r="I167" s="21">
        <v>141002628.56</v>
      </c>
    </row>
    <row r="168" spans="1:9" ht="18.5" x14ac:dyDescent="0.45">
      <c r="A168" s="30"/>
      <c r="B168" s="36"/>
      <c r="C168" s="34"/>
      <c r="D168" s="20" t="s">
        <v>92</v>
      </c>
      <c r="E168" s="21">
        <v>119342125</v>
      </c>
      <c r="F168" s="22">
        <f t="shared" si="3"/>
        <v>4907159.7450657897</v>
      </c>
      <c r="G168" s="21">
        <v>0</v>
      </c>
      <c r="H168" s="21">
        <v>0</v>
      </c>
      <c r="I168" s="21">
        <v>119342125</v>
      </c>
    </row>
    <row r="169" spans="1:9" ht="18.5" x14ac:dyDescent="0.45">
      <c r="A169" s="30"/>
      <c r="B169" s="36"/>
      <c r="C169" s="34"/>
      <c r="D169" s="20" t="s">
        <v>93</v>
      </c>
      <c r="E169" s="21">
        <v>6970981</v>
      </c>
      <c r="F169" s="22">
        <f t="shared" si="3"/>
        <v>286635.73190789472</v>
      </c>
      <c r="G169" s="21">
        <v>0</v>
      </c>
      <c r="H169" s="21">
        <v>0</v>
      </c>
      <c r="I169" s="21">
        <v>6970981</v>
      </c>
    </row>
    <row r="170" spans="1:9" ht="18.5" x14ac:dyDescent="0.45">
      <c r="A170" s="30"/>
      <c r="B170" s="36"/>
      <c r="C170" s="34"/>
      <c r="D170" s="20" t="s">
        <v>103</v>
      </c>
      <c r="E170" s="21">
        <v>7196300</v>
      </c>
      <c r="F170" s="22">
        <f t="shared" si="3"/>
        <v>295900.49342105264</v>
      </c>
      <c r="G170" s="21">
        <v>0</v>
      </c>
      <c r="H170" s="21">
        <v>0</v>
      </c>
      <c r="I170" s="21">
        <v>7196300</v>
      </c>
    </row>
    <row r="171" spans="1:9" ht="18.5" x14ac:dyDescent="0.45">
      <c r="A171" s="30"/>
      <c r="B171" s="36"/>
      <c r="C171" s="34"/>
      <c r="D171" s="20" t="s">
        <v>94</v>
      </c>
      <c r="E171" s="21">
        <v>28979468</v>
      </c>
      <c r="F171" s="22">
        <f t="shared" si="3"/>
        <v>1191589.9671052631</v>
      </c>
      <c r="G171" s="21">
        <v>0</v>
      </c>
      <c r="H171" s="21">
        <v>0</v>
      </c>
      <c r="I171" s="21">
        <v>28979468</v>
      </c>
    </row>
    <row r="172" spans="1:9" ht="18.5" x14ac:dyDescent="0.45">
      <c r="A172" s="30"/>
      <c r="B172" s="36"/>
      <c r="C172" s="34"/>
      <c r="D172" s="20" t="s">
        <v>89</v>
      </c>
      <c r="E172" s="21">
        <v>38187000</v>
      </c>
      <c r="F172" s="22">
        <f t="shared" si="3"/>
        <v>1570189.144736842</v>
      </c>
      <c r="G172" s="21">
        <v>0</v>
      </c>
      <c r="H172" s="21">
        <v>746376.75</v>
      </c>
      <c r="I172" s="21">
        <v>38933376.75</v>
      </c>
    </row>
    <row r="173" spans="1:9" ht="18.5" x14ac:dyDescent="0.45">
      <c r="A173" s="23">
        <v>24</v>
      </c>
      <c r="B173" s="35">
        <v>49777513</v>
      </c>
      <c r="C173" s="24" t="s">
        <v>15</v>
      </c>
      <c r="D173" s="17"/>
      <c r="E173" s="25">
        <f>SUM(E174:E181)</f>
        <v>359093838.99000001</v>
      </c>
      <c r="F173" s="26">
        <f t="shared" si="3"/>
        <v>14765371.66899671</v>
      </c>
      <c r="G173" s="25">
        <v>0</v>
      </c>
      <c r="H173" s="25">
        <f>SUM(H174:H181)</f>
        <v>17787313.280000001</v>
      </c>
      <c r="I173" s="25">
        <f>SUM(I174:I181)</f>
        <v>376881152.26999998</v>
      </c>
    </row>
    <row r="174" spans="1:9" ht="18.5" x14ac:dyDescent="0.45">
      <c r="A174" s="23"/>
      <c r="B174" s="35"/>
      <c r="C174" s="24"/>
      <c r="D174" s="27" t="s">
        <v>89</v>
      </c>
      <c r="E174" s="28">
        <v>146953446.99000001</v>
      </c>
      <c r="F174" s="29">
        <f t="shared" si="3"/>
        <v>6042493.7084703948</v>
      </c>
      <c r="G174" s="28">
        <v>0</v>
      </c>
      <c r="H174" s="28">
        <v>16133833.279999999</v>
      </c>
      <c r="I174" s="28">
        <v>163087280.27000001</v>
      </c>
    </row>
    <row r="175" spans="1:9" ht="18.5" x14ac:dyDescent="0.45">
      <c r="A175" s="23"/>
      <c r="B175" s="35"/>
      <c r="C175" s="24"/>
      <c r="D175" s="27" t="s">
        <v>90</v>
      </c>
      <c r="E175" s="28">
        <v>1246649</v>
      </c>
      <c r="F175" s="29">
        <f t="shared" si="3"/>
        <v>51260.238486842107</v>
      </c>
      <c r="G175" s="28">
        <v>0</v>
      </c>
      <c r="H175" s="28">
        <v>0</v>
      </c>
      <c r="I175" s="28">
        <v>1246649</v>
      </c>
    </row>
    <row r="176" spans="1:9" ht="18.5" x14ac:dyDescent="0.45">
      <c r="A176" s="23"/>
      <c r="B176" s="35"/>
      <c r="C176" s="24"/>
      <c r="D176" s="27" t="s">
        <v>92</v>
      </c>
      <c r="E176" s="28">
        <v>129923653</v>
      </c>
      <c r="F176" s="29">
        <f t="shared" si="3"/>
        <v>5342255.46875</v>
      </c>
      <c r="G176" s="28">
        <v>0</v>
      </c>
      <c r="H176" s="28">
        <v>0</v>
      </c>
      <c r="I176" s="28">
        <v>129923653</v>
      </c>
    </row>
    <row r="177" spans="1:9" ht="18.5" x14ac:dyDescent="0.45">
      <c r="A177" s="23"/>
      <c r="B177" s="35"/>
      <c r="C177" s="24"/>
      <c r="D177" s="27" t="s">
        <v>103</v>
      </c>
      <c r="E177" s="28">
        <v>8204100</v>
      </c>
      <c r="F177" s="29">
        <f t="shared" si="3"/>
        <v>337339.63815789472</v>
      </c>
      <c r="G177" s="28">
        <v>0</v>
      </c>
      <c r="H177" s="28">
        <v>0</v>
      </c>
      <c r="I177" s="28">
        <v>8204100</v>
      </c>
    </row>
    <row r="178" spans="1:9" ht="18.5" x14ac:dyDescent="0.45">
      <c r="A178" s="23"/>
      <c r="B178" s="35"/>
      <c r="C178" s="24"/>
      <c r="D178" s="27" t="s">
        <v>94</v>
      </c>
      <c r="E178" s="28">
        <v>17012190</v>
      </c>
      <c r="F178" s="29">
        <f t="shared" si="3"/>
        <v>699514.39144736843</v>
      </c>
      <c r="G178" s="28">
        <v>0</v>
      </c>
      <c r="H178" s="28">
        <v>0</v>
      </c>
      <c r="I178" s="28">
        <v>17012190</v>
      </c>
    </row>
    <row r="179" spans="1:9" ht="18.5" x14ac:dyDescent="0.45">
      <c r="A179" s="23"/>
      <c r="B179" s="35"/>
      <c r="C179" s="24"/>
      <c r="D179" s="27" t="s">
        <v>123</v>
      </c>
      <c r="E179" s="28">
        <v>16562800</v>
      </c>
      <c r="F179" s="29">
        <f t="shared" si="3"/>
        <v>681036.18421052629</v>
      </c>
      <c r="G179" s="28">
        <v>0</v>
      </c>
      <c r="H179" s="28">
        <v>0</v>
      </c>
      <c r="I179" s="28">
        <v>16562800</v>
      </c>
    </row>
    <row r="180" spans="1:9" ht="18.5" x14ac:dyDescent="0.45">
      <c r="A180" s="23"/>
      <c r="B180" s="35"/>
      <c r="C180" s="24"/>
      <c r="D180" s="27" t="s">
        <v>115</v>
      </c>
      <c r="E180" s="28">
        <v>1094000</v>
      </c>
      <c r="F180" s="29">
        <f t="shared" si="3"/>
        <v>44983.552631578947</v>
      </c>
      <c r="G180" s="28">
        <v>0</v>
      </c>
      <c r="H180" s="28">
        <v>0</v>
      </c>
      <c r="I180" s="28">
        <v>1094000</v>
      </c>
    </row>
    <row r="181" spans="1:9" ht="18.5" x14ac:dyDescent="0.45">
      <c r="A181" s="23"/>
      <c r="B181" s="35"/>
      <c r="C181" s="24"/>
      <c r="D181" s="27" t="s">
        <v>89</v>
      </c>
      <c r="E181" s="28">
        <v>38097000</v>
      </c>
      <c r="F181" s="29">
        <f t="shared" si="3"/>
        <v>1566488.4868421052</v>
      </c>
      <c r="G181" s="28">
        <v>0</v>
      </c>
      <c r="H181" s="28">
        <v>1653480</v>
      </c>
      <c r="I181" s="28">
        <v>39750480</v>
      </c>
    </row>
    <row r="182" spans="1:9" ht="18.5" x14ac:dyDescent="0.45">
      <c r="A182" s="30">
        <v>25</v>
      </c>
      <c r="B182" s="36">
        <v>45769851</v>
      </c>
      <c r="C182" s="31" t="s">
        <v>152</v>
      </c>
      <c r="D182" s="18"/>
      <c r="E182" s="19">
        <f>SUM(E183:E184)</f>
        <v>347939271.93000001</v>
      </c>
      <c r="F182" s="32">
        <f t="shared" si="3"/>
        <v>14306713.483963815</v>
      </c>
      <c r="G182" s="33">
        <v>0</v>
      </c>
      <c r="H182" s="19">
        <f>SUM(H183:H184)</f>
        <v>1641297</v>
      </c>
      <c r="I182" s="19">
        <f>SUM(I183:I184)</f>
        <v>349580568.93000001</v>
      </c>
    </row>
    <row r="183" spans="1:9" ht="18.5" x14ac:dyDescent="0.45">
      <c r="A183" s="30"/>
      <c r="B183" s="36"/>
      <c r="C183" s="34"/>
      <c r="D183" s="20" t="s">
        <v>110</v>
      </c>
      <c r="E183" s="21">
        <v>7815700</v>
      </c>
      <c r="F183" s="22">
        <f t="shared" si="3"/>
        <v>321369.24342105264</v>
      </c>
      <c r="G183" s="21">
        <v>0</v>
      </c>
      <c r="H183" s="21">
        <v>1641297</v>
      </c>
      <c r="I183" s="21">
        <v>9456997</v>
      </c>
    </row>
    <row r="184" spans="1:9" ht="18.5" x14ac:dyDescent="0.45">
      <c r="A184" s="30"/>
      <c r="B184" s="36"/>
      <c r="C184" s="34"/>
      <c r="D184" s="20" t="s">
        <v>112</v>
      </c>
      <c r="E184" s="21">
        <v>340123571.93000001</v>
      </c>
      <c r="F184" s="22">
        <f t="shared" si="3"/>
        <v>13985344.240542764</v>
      </c>
      <c r="G184" s="21">
        <v>0</v>
      </c>
      <c r="H184" s="21">
        <v>0</v>
      </c>
      <c r="I184" s="21">
        <v>340123571.93000001</v>
      </c>
    </row>
    <row r="185" spans="1:9" ht="18.5" x14ac:dyDescent="0.45">
      <c r="A185" s="23">
        <v>26</v>
      </c>
      <c r="B185" s="35">
        <v>209775</v>
      </c>
      <c r="C185" s="24" t="s">
        <v>49</v>
      </c>
      <c r="D185" s="17"/>
      <c r="E185" s="25">
        <f>SUM(E186)</f>
        <v>335213080.47000003</v>
      </c>
      <c r="F185" s="26">
        <f t="shared" si="3"/>
        <v>13783432.585115133</v>
      </c>
      <c r="G185" s="25">
        <v>0</v>
      </c>
      <c r="H185" s="25">
        <f>SUM(H186)</f>
        <v>69336248.150000006</v>
      </c>
      <c r="I185" s="25">
        <f>SUM(I186)</f>
        <v>404549328.62</v>
      </c>
    </row>
    <row r="186" spans="1:9" ht="18.5" x14ac:dyDescent="0.45">
      <c r="A186" s="23"/>
      <c r="B186" s="35"/>
      <c r="C186" s="24"/>
      <c r="D186" s="27" t="s">
        <v>132</v>
      </c>
      <c r="E186" s="28">
        <v>335213080.47000003</v>
      </c>
      <c r="F186" s="29">
        <f t="shared" si="3"/>
        <v>13783432.585115133</v>
      </c>
      <c r="G186" s="28">
        <v>0</v>
      </c>
      <c r="H186" s="28">
        <v>69336248.150000006</v>
      </c>
      <c r="I186" s="28">
        <v>404549328.62</v>
      </c>
    </row>
    <row r="187" spans="1:9" ht="18.5" x14ac:dyDescent="0.45">
      <c r="A187" s="30">
        <v>27</v>
      </c>
      <c r="B187" s="36">
        <v>2619725</v>
      </c>
      <c r="C187" s="31" t="s">
        <v>153</v>
      </c>
      <c r="D187" s="18"/>
      <c r="E187" s="19">
        <f>SUM(E188)</f>
        <v>305779025.11000001</v>
      </c>
      <c r="F187" s="32">
        <f t="shared" si="3"/>
        <v>12573150.703536185</v>
      </c>
      <c r="G187" s="33">
        <v>0</v>
      </c>
      <c r="H187" s="33">
        <v>0</v>
      </c>
      <c r="I187" s="19">
        <f>SUM(I188)</f>
        <v>305779025.11000001</v>
      </c>
    </row>
    <row r="188" spans="1:9" ht="18.5" x14ac:dyDescent="0.45">
      <c r="A188" s="30"/>
      <c r="B188" s="36"/>
      <c r="C188" s="34"/>
      <c r="D188" s="20" t="s">
        <v>183</v>
      </c>
      <c r="E188" s="21">
        <v>305779025.11000001</v>
      </c>
      <c r="F188" s="22">
        <f t="shared" si="3"/>
        <v>12573150.703536185</v>
      </c>
      <c r="G188" s="21">
        <v>0</v>
      </c>
      <c r="H188" s="21">
        <v>0</v>
      </c>
      <c r="I188" s="21">
        <v>305779025.11000001</v>
      </c>
    </row>
    <row r="189" spans="1:9" ht="18.5" x14ac:dyDescent="0.45">
      <c r="A189" s="23">
        <v>28</v>
      </c>
      <c r="B189" s="35">
        <v>60460709</v>
      </c>
      <c r="C189" s="24" t="s">
        <v>11</v>
      </c>
      <c r="D189" s="17"/>
      <c r="E189" s="25">
        <f>SUM(E190:E197)</f>
        <v>285349092.98000002</v>
      </c>
      <c r="F189" s="26">
        <f t="shared" si="3"/>
        <v>11733104.152138159</v>
      </c>
      <c r="G189" s="25">
        <v>0</v>
      </c>
      <c r="H189" s="25">
        <f>SUM(H190:H197)</f>
        <v>26194279.216057383</v>
      </c>
      <c r="I189" s="25">
        <f>SUM(I190:I197)</f>
        <v>311543372.19605738</v>
      </c>
    </row>
    <row r="190" spans="1:9" ht="18.5" x14ac:dyDescent="0.45">
      <c r="A190" s="23"/>
      <c r="B190" s="35"/>
      <c r="C190" s="24"/>
      <c r="D190" s="27" t="s">
        <v>137</v>
      </c>
      <c r="E190" s="28">
        <v>1560000</v>
      </c>
      <c r="F190" s="29">
        <f t="shared" si="3"/>
        <v>64144.73684210526</v>
      </c>
      <c r="G190" s="28">
        <v>0</v>
      </c>
      <c r="H190" s="28">
        <v>3828694.07</v>
      </c>
      <c r="I190" s="28">
        <v>5388694.0700000003</v>
      </c>
    </row>
    <row r="191" spans="1:9" ht="18.5" x14ac:dyDescent="0.45">
      <c r="A191" s="23"/>
      <c r="B191" s="35"/>
      <c r="C191" s="24"/>
      <c r="D191" s="27" t="s">
        <v>99</v>
      </c>
      <c r="E191" s="28">
        <v>14656853</v>
      </c>
      <c r="F191" s="29">
        <f t="shared" si="3"/>
        <v>602666.65296052629</v>
      </c>
      <c r="G191" s="28">
        <v>0</v>
      </c>
      <c r="H191" s="28">
        <v>0</v>
      </c>
      <c r="I191" s="28">
        <v>14656853</v>
      </c>
    </row>
    <row r="192" spans="1:9" ht="18.5" x14ac:dyDescent="0.45">
      <c r="A192" s="23"/>
      <c r="B192" s="35"/>
      <c r="C192" s="24"/>
      <c r="D192" s="27" t="s">
        <v>117</v>
      </c>
      <c r="E192" s="28">
        <v>12077729.18</v>
      </c>
      <c r="F192" s="29">
        <f t="shared" si="3"/>
        <v>496617.15378289472</v>
      </c>
      <c r="G192" s="28">
        <v>0</v>
      </c>
      <c r="H192" s="28">
        <v>3606457.0360573852</v>
      </c>
      <c r="I192" s="28">
        <v>15684186.216057384</v>
      </c>
    </row>
    <row r="193" spans="1:9" ht="18.5" x14ac:dyDescent="0.45">
      <c r="A193" s="23"/>
      <c r="B193" s="35"/>
      <c r="C193" s="24"/>
      <c r="D193" s="27" t="s">
        <v>89</v>
      </c>
      <c r="E193" s="28">
        <v>150803318</v>
      </c>
      <c r="F193" s="29">
        <f t="shared" si="3"/>
        <v>6200794.3256578948</v>
      </c>
      <c r="G193" s="28">
        <v>0</v>
      </c>
      <c r="H193" s="28">
        <v>16233876.869999999</v>
      </c>
      <c r="I193" s="28">
        <v>167037194.87</v>
      </c>
    </row>
    <row r="194" spans="1:9" ht="18.5" x14ac:dyDescent="0.45">
      <c r="A194" s="23"/>
      <c r="B194" s="35"/>
      <c r="C194" s="24"/>
      <c r="D194" s="27" t="s">
        <v>92</v>
      </c>
      <c r="E194" s="28">
        <v>6942960</v>
      </c>
      <c r="F194" s="29">
        <f t="shared" si="3"/>
        <v>285483.55263157893</v>
      </c>
      <c r="G194" s="28">
        <v>0</v>
      </c>
      <c r="H194" s="28">
        <v>0</v>
      </c>
      <c r="I194" s="28">
        <v>6942960</v>
      </c>
    </row>
    <row r="195" spans="1:9" ht="18.5" x14ac:dyDescent="0.45">
      <c r="A195" s="23"/>
      <c r="B195" s="35"/>
      <c r="C195" s="24"/>
      <c r="D195" s="27" t="s">
        <v>93</v>
      </c>
      <c r="E195" s="28">
        <v>45721620</v>
      </c>
      <c r="F195" s="29">
        <f t="shared" si="3"/>
        <v>1880000.8223684211</v>
      </c>
      <c r="G195" s="28">
        <v>0</v>
      </c>
      <c r="H195" s="28">
        <v>0</v>
      </c>
      <c r="I195" s="28">
        <v>45721620</v>
      </c>
    </row>
    <row r="196" spans="1:9" ht="18.5" x14ac:dyDescent="0.45">
      <c r="A196" s="23"/>
      <c r="B196" s="35"/>
      <c r="C196" s="24"/>
      <c r="D196" s="27" t="s">
        <v>96</v>
      </c>
      <c r="E196" s="28">
        <v>1585612.8</v>
      </c>
      <c r="F196" s="29">
        <f t="shared" ref="F196:F259" si="4">E196/24.32</f>
        <v>65197.894736842107</v>
      </c>
      <c r="G196" s="28">
        <v>0</v>
      </c>
      <c r="H196" s="28">
        <v>176179.19999999998</v>
      </c>
      <c r="I196" s="28">
        <v>1761792</v>
      </c>
    </row>
    <row r="197" spans="1:9" ht="18.5" x14ac:dyDescent="0.45">
      <c r="A197" s="23"/>
      <c r="B197" s="35"/>
      <c r="C197" s="24"/>
      <c r="D197" s="27" t="s">
        <v>89</v>
      </c>
      <c r="E197" s="28">
        <v>52001000</v>
      </c>
      <c r="F197" s="29">
        <f t="shared" si="4"/>
        <v>2138199.0131578948</v>
      </c>
      <c r="G197" s="28">
        <v>0</v>
      </c>
      <c r="H197" s="28">
        <v>2349072.04</v>
      </c>
      <c r="I197" s="28">
        <v>54350072.039999999</v>
      </c>
    </row>
    <row r="198" spans="1:9" ht="18.5" x14ac:dyDescent="0.45">
      <c r="A198" s="30">
        <v>29</v>
      </c>
      <c r="B198" s="36">
        <v>60461373</v>
      </c>
      <c r="C198" s="31" t="s">
        <v>19</v>
      </c>
      <c r="D198" s="18"/>
      <c r="E198" s="19">
        <f>SUM(E199:E205)</f>
        <v>273626335</v>
      </c>
      <c r="F198" s="32">
        <f t="shared" si="4"/>
        <v>11251082.853618421</v>
      </c>
      <c r="G198" s="33">
        <v>0</v>
      </c>
      <c r="H198" s="19">
        <f>SUM(H199:H205)</f>
        <v>15353838.529999999</v>
      </c>
      <c r="I198" s="19">
        <f>SUM(I199:I205)</f>
        <v>288980173.53000003</v>
      </c>
    </row>
    <row r="199" spans="1:9" ht="18.5" x14ac:dyDescent="0.45">
      <c r="A199" s="30"/>
      <c r="B199" s="36"/>
      <c r="C199" s="34"/>
      <c r="D199" s="20" t="s">
        <v>89</v>
      </c>
      <c r="E199" s="21">
        <v>89398851</v>
      </c>
      <c r="F199" s="22">
        <f t="shared" si="4"/>
        <v>3675939.5970394737</v>
      </c>
      <c r="G199" s="21">
        <v>0</v>
      </c>
      <c r="H199" s="21">
        <v>14200348.18</v>
      </c>
      <c r="I199" s="21">
        <v>103599199.18000001</v>
      </c>
    </row>
    <row r="200" spans="1:9" ht="18.5" x14ac:dyDescent="0.45">
      <c r="A200" s="30"/>
      <c r="B200" s="36"/>
      <c r="C200" s="34"/>
      <c r="D200" s="20" t="s">
        <v>91</v>
      </c>
      <c r="E200" s="21">
        <v>70068000</v>
      </c>
      <c r="F200" s="22">
        <f t="shared" si="4"/>
        <v>2881085.5263157897</v>
      </c>
      <c r="G200" s="21">
        <v>0</v>
      </c>
      <c r="H200" s="21">
        <v>0</v>
      </c>
      <c r="I200" s="21">
        <v>70068000</v>
      </c>
    </row>
    <row r="201" spans="1:9" ht="18.5" x14ac:dyDescent="0.45">
      <c r="A201" s="30"/>
      <c r="B201" s="36"/>
      <c r="C201" s="34"/>
      <c r="D201" s="20" t="s">
        <v>92</v>
      </c>
      <c r="E201" s="21">
        <v>27969821</v>
      </c>
      <c r="F201" s="22">
        <f t="shared" si="4"/>
        <v>1150074.8766447369</v>
      </c>
      <c r="G201" s="21">
        <v>0</v>
      </c>
      <c r="H201" s="21">
        <v>0</v>
      </c>
      <c r="I201" s="21">
        <v>27969821</v>
      </c>
    </row>
    <row r="202" spans="1:9" ht="18.5" x14ac:dyDescent="0.45">
      <c r="A202" s="30"/>
      <c r="B202" s="36"/>
      <c r="C202" s="34"/>
      <c r="D202" s="20" t="s">
        <v>93</v>
      </c>
      <c r="E202" s="21">
        <v>23204242</v>
      </c>
      <c r="F202" s="22">
        <f t="shared" si="4"/>
        <v>954121.79276315786</v>
      </c>
      <c r="G202" s="21">
        <v>0</v>
      </c>
      <c r="H202" s="21">
        <v>0</v>
      </c>
      <c r="I202" s="21">
        <v>23204242</v>
      </c>
    </row>
    <row r="203" spans="1:9" ht="18.5" x14ac:dyDescent="0.45">
      <c r="A203" s="30"/>
      <c r="B203" s="36"/>
      <c r="C203" s="34"/>
      <c r="D203" s="20" t="s">
        <v>103</v>
      </c>
      <c r="E203" s="21">
        <v>13021461</v>
      </c>
      <c r="F203" s="22">
        <f t="shared" si="4"/>
        <v>535421.91611842101</v>
      </c>
      <c r="G203" s="21">
        <v>0</v>
      </c>
      <c r="H203" s="21">
        <v>0</v>
      </c>
      <c r="I203" s="21">
        <v>13021461</v>
      </c>
    </row>
    <row r="204" spans="1:9" ht="18.5" x14ac:dyDescent="0.45">
      <c r="A204" s="30"/>
      <c r="B204" s="36"/>
      <c r="C204" s="34"/>
      <c r="D204" s="20" t="s">
        <v>94</v>
      </c>
      <c r="E204" s="21">
        <v>21380960</v>
      </c>
      <c r="F204" s="22">
        <f t="shared" si="4"/>
        <v>879151.31578947371</v>
      </c>
      <c r="G204" s="21">
        <v>0</v>
      </c>
      <c r="H204" s="21">
        <v>0</v>
      </c>
      <c r="I204" s="21">
        <v>21380960</v>
      </c>
    </row>
    <row r="205" spans="1:9" ht="18.5" x14ac:dyDescent="0.45">
      <c r="A205" s="30"/>
      <c r="B205" s="36"/>
      <c r="C205" s="34"/>
      <c r="D205" s="20" t="s">
        <v>89</v>
      </c>
      <c r="E205" s="21">
        <v>28583000</v>
      </c>
      <c r="F205" s="22">
        <f t="shared" si="4"/>
        <v>1175287.8289473683</v>
      </c>
      <c r="G205" s="21">
        <v>0</v>
      </c>
      <c r="H205" s="21">
        <v>1153490.3500000001</v>
      </c>
      <c r="I205" s="21">
        <v>29736490.350000001</v>
      </c>
    </row>
    <row r="206" spans="1:9" ht="18.5" x14ac:dyDescent="0.45">
      <c r="A206" s="23">
        <v>30</v>
      </c>
      <c r="B206" s="35">
        <v>25429</v>
      </c>
      <c r="C206" s="24" t="s">
        <v>5</v>
      </c>
      <c r="D206" s="17"/>
      <c r="E206" s="25">
        <f>SUM(E207:E210)</f>
        <v>268239681.61999997</v>
      </c>
      <c r="F206" s="26">
        <f t="shared" si="4"/>
        <v>11029592.171874998</v>
      </c>
      <c r="G206" s="25">
        <f>SUM(G207:G210)</f>
        <v>2963408</v>
      </c>
      <c r="H206" s="25">
        <f>SUM(H207:H210)</f>
        <v>62809020.170000002</v>
      </c>
      <c r="I206" s="25">
        <f>SUM(I207:I210)</f>
        <v>334012109.78999996</v>
      </c>
    </row>
    <row r="207" spans="1:9" ht="18.5" x14ac:dyDescent="0.45">
      <c r="A207" s="23"/>
      <c r="B207" s="35"/>
      <c r="C207" s="24"/>
      <c r="D207" s="27" t="s">
        <v>109</v>
      </c>
      <c r="E207" s="28">
        <v>12291995.76</v>
      </c>
      <c r="F207" s="29">
        <f t="shared" si="4"/>
        <v>505427.45723684208</v>
      </c>
      <c r="G207" s="28">
        <v>0</v>
      </c>
      <c r="H207" s="28">
        <v>2478079.2999999998</v>
      </c>
      <c r="I207" s="28">
        <v>14770075.059999999</v>
      </c>
    </row>
    <row r="208" spans="1:9" ht="18.5" x14ac:dyDescent="0.45">
      <c r="A208" s="23"/>
      <c r="B208" s="35"/>
      <c r="C208" s="24"/>
      <c r="D208" s="27" t="s">
        <v>135</v>
      </c>
      <c r="E208" s="28">
        <v>171837039.85999998</v>
      </c>
      <c r="F208" s="29">
        <f t="shared" si="4"/>
        <v>7065667.7574013155</v>
      </c>
      <c r="G208" s="28">
        <v>0</v>
      </c>
      <c r="H208" s="28">
        <v>36764394.5</v>
      </c>
      <c r="I208" s="28">
        <v>208601434.35999998</v>
      </c>
    </row>
    <row r="209" spans="1:9" ht="18.5" x14ac:dyDescent="0.45">
      <c r="A209" s="23"/>
      <c r="B209" s="35"/>
      <c r="C209" s="24"/>
      <c r="D209" s="27" t="s">
        <v>136</v>
      </c>
      <c r="E209" s="28">
        <v>84110646</v>
      </c>
      <c r="F209" s="29">
        <f t="shared" si="4"/>
        <v>3458496.9572368423</v>
      </c>
      <c r="G209" s="28">
        <v>0</v>
      </c>
      <c r="H209" s="28">
        <v>23566546.370000001</v>
      </c>
      <c r="I209" s="28">
        <v>107677192.36999999</v>
      </c>
    </row>
    <row r="210" spans="1:9" ht="18.5" x14ac:dyDescent="0.45">
      <c r="A210" s="23"/>
      <c r="B210" s="35"/>
      <c r="C210" s="24"/>
      <c r="D210" s="27" t="s">
        <v>178</v>
      </c>
      <c r="E210" s="28">
        <v>0</v>
      </c>
      <c r="F210" s="29">
        <f t="shared" si="4"/>
        <v>0</v>
      </c>
      <c r="G210" s="28">
        <v>2963408</v>
      </c>
      <c r="H210" s="28">
        <v>0</v>
      </c>
      <c r="I210" s="28">
        <v>2963408</v>
      </c>
    </row>
    <row r="211" spans="1:9" ht="18.5" x14ac:dyDescent="0.45">
      <c r="A211" s="30">
        <v>31</v>
      </c>
      <c r="B211" s="36">
        <v>67985823</v>
      </c>
      <c r="C211" s="31" t="s">
        <v>34</v>
      </c>
      <c r="D211" s="18"/>
      <c r="E211" s="19">
        <f>SUM(E212)</f>
        <v>263113000</v>
      </c>
      <c r="F211" s="32">
        <f t="shared" si="4"/>
        <v>10818791.118421052</v>
      </c>
      <c r="G211" s="33">
        <v>0</v>
      </c>
      <c r="H211" s="33">
        <v>0</v>
      </c>
      <c r="I211" s="19">
        <f>SUM(I212)</f>
        <v>263113000</v>
      </c>
    </row>
    <row r="212" spans="1:9" ht="18.5" x14ac:dyDescent="0.45">
      <c r="A212" s="30"/>
      <c r="B212" s="36"/>
      <c r="C212" s="34"/>
      <c r="D212" s="20" t="s">
        <v>91</v>
      </c>
      <c r="E212" s="21">
        <v>263113000</v>
      </c>
      <c r="F212" s="22">
        <f t="shared" si="4"/>
        <v>10818791.118421052</v>
      </c>
      <c r="G212" s="21">
        <v>0</v>
      </c>
      <c r="H212" s="21">
        <v>0</v>
      </c>
      <c r="I212" s="21">
        <v>263113000</v>
      </c>
    </row>
    <row r="213" spans="1:9" ht="18.5" x14ac:dyDescent="0.45">
      <c r="A213" s="23">
        <v>32</v>
      </c>
      <c r="B213" s="35">
        <v>62933591</v>
      </c>
      <c r="C213" s="24" t="s">
        <v>64</v>
      </c>
      <c r="D213" s="17"/>
      <c r="E213" s="25">
        <f>SUM(E214:E215)</f>
        <v>262775713.73000002</v>
      </c>
      <c r="F213" s="26">
        <f t="shared" si="4"/>
        <v>10804922.439555923</v>
      </c>
      <c r="G213" s="25">
        <v>0</v>
      </c>
      <c r="H213" s="25">
        <f>SUM(H214:H215)</f>
        <v>45769740.570000008</v>
      </c>
      <c r="I213" s="25">
        <f>SUM(I214:I215)</f>
        <v>308545454.30000007</v>
      </c>
    </row>
    <row r="214" spans="1:9" ht="18.5" x14ac:dyDescent="0.45">
      <c r="A214" s="23"/>
      <c r="B214" s="35"/>
      <c r="C214" s="24"/>
      <c r="D214" s="27" t="s">
        <v>139</v>
      </c>
      <c r="E214" s="28">
        <v>177663691.27000001</v>
      </c>
      <c r="F214" s="29">
        <f t="shared" si="4"/>
        <v>7305250.4634046052</v>
      </c>
      <c r="G214" s="28">
        <v>0</v>
      </c>
      <c r="H214" s="28">
        <v>28598556.670000006</v>
      </c>
      <c r="I214" s="28">
        <v>206262247.94000003</v>
      </c>
    </row>
    <row r="215" spans="1:9" ht="18.5" x14ac:dyDescent="0.45">
      <c r="A215" s="23"/>
      <c r="B215" s="35"/>
      <c r="C215" s="24"/>
      <c r="D215" s="27" t="s">
        <v>101</v>
      </c>
      <c r="E215" s="28">
        <v>85112022.460000008</v>
      </c>
      <c r="F215" s="29">
        <f t="shared" si="4"/>
        <v>3499671.976151316</v>
      </c>
      <c r="G215" s="28">
        <v>0</v>
      </c>
      <c r="H215" s="28">
        <v>17171183.900000002</v>
      </c>
      <c r="I215" s="28">
        <v>102283206.36000001</v>
      </c>
    </row>
    <row r="216" spans="1:9" ht="18.5" x14ac:dyDescent="0.45">
      <c r="A216" s="30">
        <v>33</v>
      </c>
      <c r="B216" s="36">
        <v>843989</v>
      </c>
      <c r="C216" s="31" t="s">
        <v>55</v>
      </c>
      <c r="D216" s="18"/>
      <c r="E216" s="19">
        <f>SUM(E217:E220)</f>
        <v>255909458</v>
      </c>
      <c r="F216" s="32">
        <f t="shared" si="4"/>
        <v>10522592.845394736</v>
      </c>
      <c r="G216" s="33">
        <v>0</v>
      </c>
      <c r="H216" s="33">
        <v>0</v>
      </c>
      <c r="I216" s="19">
        <f>SUM(I217:I220)</f>
        <v>255909458</v>
      </c>
    </row>
    <row r="217" spans="1:9" ht="18.5" x14ac:dyDescent="0.45">
      <c r="A217" s="30"/>
      <c r="B217" s="36"/>
      <c r="C217" s="34"/>
      <c r="D217" s="20" t="s">
        <v>94</v>
      </c>
      <c r="E217" s="21">
        <v>1831458</v>
      </c>
      <c r="F217" s="22">
        <f t="shared" si="4"/>
        <v>75306.661184210519</v>
      </c>
      <c r="G217" s="21">
        <v>0</v>
      </c>
      <c r="H217" s="21">
        <v>0</v>
      </c>
      <c r="I217" s="21">
        <v>1831458</v>
      </c>
    </row>
    <row r="218" spans="1:9" ht="18.5" x14ac:dyDescent="0.45">
      <c r="A218" s="30"/>
      <c r="B218" s="36"/>
      <c r="C218" s="34"/>
      <c r="D218" s="20" t="s">
        <v>105</v>
      </c>
      <c r="E218" s="21">
        <v>44168000</v>
      </c>
      <c r="F218" s="22">
        <f t="shared" si="4"/>
        <v>1816118.4210526315</v>
      </c>
      <c r="G218" s="21">
        <v>0</v>
      </c>
      <c r="H218" s="21">
        <v>0</v>
      </c>
      <c r="I218" s="21">
        <v>44168000</v>
      </c>
    </row>
    <row r="219" spans="1:9" ht="18.5" x14ac:dyDescent="0.45">
      <c r="A219" s="30"/>
      <c r="B219" s="36"/>
      <c r="C219" s="34"/>
      <c r="D219" s="20" t="s">
        <v>116</v>
      </c>
      <c r="E219" s="21">
        <v>207910000</v>
      </c>
      <c r="F219" s="22">
        <f t="shared" si="4"/>
        <v>8548930.921052631</v>
      </c>
      <c r="G219" s="21">
        <v>0</v>
      </c>
      <c r="H219" s="21">
        <v>0</v>
      </c>
      <c r="I219" s="21">
        <v>207910000</v>
      </c>
    </row>
    <row r="220" spans="1:9" ht="18.5" x14ac:dyDescent="0.45">
      <c r="A220" s="30"/>
      <c r="B220" s="36"/>
      <c r="C220" s="34"/>
      <c r="D220" s="20" t="s">
        <v>134</v>
      </c>
      <c r="E220" s="21">
        <v>2000000</v>
      </c>
      <c r="F220" s="22">
        <f t="shared" si="4"/>
        <v>82236.84210526316</v>
      </c>
      <c r="G220" s="21">
        <v>0</v>
      </c>
      <c r="H220" s="21">
        <v>0</v>
      </c>
      <c r="I220" s="21">
        <v>2000000</v>
      </c>
    </row>
    <row r="221" spans="1:9" ht="18.5" x14ac:dyDescent="0.45">
      <c r="A221" s="23">
        <v>34</v>
      </c>
      <c r="B221" s="35">
        <v>68705</v>
      </c>
      <c r="C221" s="24" t="s">
        <v>36</v>
      </c>
      <c r="D221" s="17"/>
      <c r="E221" s="25">
        <f>SUM(E222)</f>
        <v>250263038.78</v>
      </c>
      <c r="F221" s="26">
        <f t="shared" si="4"/>
        <v>10290421.002467105</v>
      </c>
      <c r="G221" s="25">
        <v>0</v>
      </c>
      <c r="H221" s="25">
        <f>SUM(H222)</f>
        <v>55612718.039999999</v>
      </c>
      <c r="I221" s="25">
        <f>SUM(I222)</f>
        <v>305875756.81999999</v>
      </c>
    </row>
    <row r="222" spans="1:9" ht="18.5" x14ac:dyDescent="0.45">
      <c r="A222" s="23"/>
      <c r="B222" s="35"/>
      <c r="C222" s="24"/>
      <c r="D222" s="27" t="s">
        <v>105</v>
      </c>
      <c r="E222" s="28">
        <v>250263038.78</v>
      </c>
      <c r="F222" s="29">
        <f t="shared" si="4"/>
        <v>10290421.002467105</v>
      </c>
      <c r="G222" s="28">
        <v>0</v>
      </c>
      <c r="H222" s="28">
        <v>55612718.039999999</v>
      </c>
      <c r="I222" s="28">
        <v>305875756.81999999</v>
      </c>
    </row>
    <row r="223" spans="1:9" ht="18.5" x14ac:dyDescent="0.45">
      <c r="A223" s="30">
        <v>35</v>
      </c>
      <c r="B223" s="36">
        <v>23833</v>
      </c>
      <c r="C223" s="31" t="s">
        <v>154</v>
      </c>
      <c r="D223" s="18"/>
      <c r="E223" s="19">
        <f>SUM(E224:E225)</f>
        <v>225468390.18000001</v>
      </c>
      <c r="F223" s="32">
        <f t="shared" si="4"/>
        <v>9270904.2014802638</v>
      </c>
      <c r="G223" s="33">
        <v>0</v>
      </c>
      <c r="H223" s="19">
        <f>SUM(H224:H225)</f>
        <v>3244087.48</v>
      </c>
      <c r="I223" s="19">
        <f>SUM(I224:I225)</f>
        <v>228712477.66000003</v>
      </c>
    </row>
    <row r="224" spans="1:9" ht="18.5" x14ac:dyDescent="0.45">
      <c r="A224" s="30"/>
      <c r="B224" s="36"/>
      <c r="C224" s="34"/>
      <c r="D224" s="20" t="s">
        <v>184</v>
      </c>
      <c r="E224" s="21">
        <v>195893191.59</v>
      </c>
      <c r="F224" s="22">
        <f t="shared" si="4"/>
        <v>8054818.7331414474</v>
      </c>
      <c r="G224" s="21">
        <v>0</v>
      </c>
      <c r="H224" s="21">
        <v>2903752.68</v>
      </c>
      <c r="I224" s="21">
        <v>198796944.27000001</v>
      </c>
    </row>
    <row r="225" spans="1:9" ht="18.5" x14ac:dyDescent="0.45">
      <c r="A225" s="30"/>
      <c r="B225" s="36"/>
      <c r="C225" s="34"/>
      <c r="D225" s="20" t="s">
        <v>134</v>
      </c>
      <c r="E225" s="21">
        <v>29575198.59</v>
      </c>
      <c r="F225" s="22">
        <f t="shared" si="4"/>
        <v>1216085.4683388157</v>
      </c>
      <c r="G225" s="21">
        <v>0</v>
      </c>
      <c r="H225" s="21">
        <v>340334.8</v>
      </c>
      <c r="I225" s="21">
        <v>29915533.390000001</v>
      </c>
    </row>
    <row r="226" spans="1:9" ht="18.5" x14ac:dyDescent="0.45">
      <c r="A226" s="23">
        <v>36</v>
      </c>
      <c r="B226" s="35">
        <v>183024</v>
      </c>
      <c r="C226" s="24" t="s">
        <v>45</v>
      </c>
      <c r="D226" s="17"/>
      <c r="E226" s="25">
        <f>SUM(E227)</f>
        <v>214749110.95999998</v>
      </c>
      <c r="F226" s="26">
        <f t="shared" si="4"/>
        <v>8830144.3651315775</v>
      </c>
      <c r="G226" s="25">
        <v>0</v>
      </c>
      <c r="H226" s="25">
        <f>SUM(H227)</f>
        <v>25782957.800000001</v>
      </c>
      <c r="I226" s="25">
        <f>SUM(I227)</f>
        <v>240532068.75999999</v>
      </c>
    </row>
    <row r="227" spans="1:9" ht="18.5" x14ac:dyDescent="0.45">
      <c r="A227" s="23"/>
      <c r="B227" s="35"/>
      <c r="C227" s="24"/>
      <c r="D227" s="27" t="s">
        <v>105</v>
      </c>
      <c r="E227" s="28">
        <v>214749110.95999998</v>
      </c>
      <c r="F227" s="29">
        <f t="shared" si="4"/>
        <v>8830144.3651315775</v>
      </c>
      <c r="G227" s="28">
        <v>0</v>
      </c>
      <c r="H227" s="28">
        <v>25782957.800000001</v>
      </c>
      <c r="I227" s="28">
        <v>240532068.75999999</v>
      </c>
    </row>
    <row r="228" spans="1:9" ht="18.5" x14ac:dyDescent="0.45">
      <c r="A228" s="30">
        <v>37</v>
      </c>
      <c r="B228" s="36">
        <v>60076658</v>
      </c>
      <c r="C228" s="31" t="s">
        <v>16</v>
      </c>
      <c r="D228" s="18"/>
      <c r="E228" s="19">
        <f>SUM(E229:E233)</f>
        <v>202774619.69999999</v>
      </c>
      <c r="F228" s="32">
        <f t="shared" si="4"/>
        <v>8337772.1916118413</v>
      </c>
      <c r="G228" s="33">
        <v>0</v>
      </c>
      <c r="H228" s="19">
        <f>SUM(H229:H233)</f>
        <v>15662984.1</v>
      </c>
      <c r="I228" s="19">
        <f>SUM(I229:I233)</f>
        <v>218437603.80000001</v>
      </c>
    </row>
    <row r="229" spans="1:9" ht="18.5" x14ac:dyDescent="0.45">
      <c r="A229" s="30"/>
      <c r="B229" s="36"/>
      <c r="C229" s="34"/>
      <c r="D229" s="20" t="s">
        <v>89</v>
      </c>
      <c r="E229" s="21">
        <v>138067731</v>
      </c>
      <c r="F229" s="22">
        <f t="shared" si="4"/>
        <v>5677127.0970394732</v>
      </c>
      <c r="G229" s="21">
        <v>0</v>
      </c>
      <c r="H229" s="21">
        <v>14165514</v>
      </c>
      <c r="I229" s="21">
        <v>152233245</v>
      </c>
    </row>
    <row r="230" spans="1:9" ht="18.5" x14ac:dyDescent="0.45">
      <c r="A230" s="30"/>
      <c r="B230" s="36"/>
      <c r="C230" s="34"/>
      <c r="D230" s="20" t="s">
        <v>92</v>
      </c>
      <c r="E230" s="21">
        <v>9550000</v>
      </c>
      <c r="F230" s="22">
        <f t="shared" si="4"/>
        <v>392680.92105263157</v>
      </c>
      <c r="G230" s="21">
        <v>0</v>
      </c>
      <c r="H230" s="21">
        <v>0</v>
      </c>
      <c r="I230" s="21">
        <v>9550000</v>
      </c>
    </row>
    <row r="231" spans="1:9" ht="18.5" x14ac:dyDescent="0.45">
      <c r="A231" s="30"/>
      <c r="B231" s="36"/>
      <c r="C231" s="34"/>
      <c r="D231" s="20" t="s">
        <v>93</v>
      </c>
      <c r="E231" s="21">
        <v>9551000</v>
      </c>
      <c r="F231" s="22">
        <f t="shared" si="4"/>
        <v>392722.03947368421</v>
      </c>
      <c r="G231" s="21">
        <v>0</v>
      </c>
      <c r="H231" s="21">
        <v>0</v>
      </c>
      <c r="I231" s="21">
        <v>9551000</v>
      </c>
    </row>
    <row r="232" spans="1:9" ht="18.5" x14ac:dyDescent="0.45">
      <c r="A232" s="30"/>
      <c r="B232" s="36"/>
      <c r="C232" s="34"/>
      <c r="D232" s="20" t="s">
        <v>94</v>
      </c>
      <c r="E232" s="21">
        <v>10687088</v>
      </c>
      <c r="F232" s="22">
        <f t="shared" si="4"/>
        <v>439436.18421052629</v>
      </c>
      <c r="G232" s="21">
        <v>0</v>
      </c>
      <c r="H232" s="21">
        <v>0</v>
      </c>
      <c r="I232" s="21">
        <v>10687088</v>
      </c>
    </row>
    <row r="233" spans="1:9" ht="18.5" x14ac:dyDescent="0.45">
      <c r="A233" s="30"/>
      <c r="B233" s="36"/>
      <c r="C233" s="34"/>
      <c r="D233" s="20" t="s">
        <v>89</v>
      </c>
      <c r="E233" s="21">
        <v>34918800.700000003</v>
      </c>
      <c r="F233" s="22">
        <f t="shared" si="4"/>
        <v>1435805.9498355265</v>
      </c>
      <c r="G233" s="21">
        <v>0</v>
      </c>
      <c r="H233" s="21">
        <v>1497470.1</v>
      </c>
      <c r="I233" s="21">
        <v>36416270.800000004</v>
      </c>
    </row>
    <row r="234" spans="1:9" ht="18.5" x14ac:dyDescent="0.45">
      <c r="A234" s="23">
        <v>38</v>
      </c>
      <c r="B234" s="35">
        <v>68378050</v>
      </c>
      <c r="C234" s="24" t="s">
        <v>37</v>
      </c>
      <c r="D234" s="17"/>
      <c r="E234" s="25">
        <f>SUM(E235:E237)</f>
        <v>200562400</v>
      </c>
      <c r="F234" s="26">
        <f t="shared" si="4"/>
        <v>8246809.2105263155</v>
      </c>
      <c r="G234" s="25">
        <v>0</v>
      </c>
      <c r="H234" s="25">
        <v>0</v>
      </c>
      <c r="I234" s="25">
        <f>SUM(I235:I237)</f>
        <v>200562400</v>
      </c>
    </row>
    <row r="235" spans="1:9" ht="18.5" x14ac:dyDescent="0.45">
      <c r="A235" s="23"/>
      <c r="B235" s="35"/>
      <c r="C235" s="24"/>
      <c r="D235" s="27" t="s">
        <v>91</v>
      </c>
      <c r="E235" s="28">
        <v>188930000</v>
      </c>
      <c r="F235" s="29">
        <f t="shared" si="4"/>
        <v>7768503.2894736845</v>
      </c>
      <c r="G235" s="28">
        <v>0</v>
      </c>
      <c r="H235" s="28">
        <v>0</v>
      </c>
      <c r="I235" s="28">
        <v>188930000</v>
      </c>
    </row>
    <row r="236" spans="1:9" ht="18.5" x14ac:dyDescent="0.45">
      <c r="A236" s="23"/>
      <c r="B236" s="35"/>
      <c r="C236" s="24"/>
      <c r="D236" s="27" t="s">
        <v>92</v>
      </c>
      <c r="E236" s="28">
        <v>9170000</v>
      </c>
      <c r="F236" s="29">
        <f t="shared" si="4"/>
        <v>377055.92105263157</v>
      </c>
      <c r="G236" s="28">
        <v>0</v>
      </c>
      <c r="H236" s="28">
        <v>0</v>
      </c>
      <c r="I236" s="28">
        <v>9170000</v>
      </c>
    </row>
    <row r="237" spans="1:9" ht="18.5" x14ac:dyDescent="0.45">
      <c r="A237" s="23"/>
      <c r="B237" s="35"/>
      <c r="C237" s="24"/>
      <c r="D237" s="27" t="s">
        <v>94</v>
      </c>
      <c r="E237" s="28">
        <v>2462400</v>
      </c>
      <c r="F237" s="29">
        <f t="shared" si="4"/>
        <v>101250</v>
      </c>
      <c r="G237" s="28">
        <v>0</v>
      </c>
      <c r="H237" s="28">
        <v>0</v>
      </c>
      <c r="I237" s="28">
        <v>2462400</v>
      </c>
    </row>
    <row r="238" spans="1:9" ht="18.5" x14ac:dyDescent="0.45">
      <c r="A238" s="30">
        <v>39</v>
      </c>
      <c r="B238" s="36">
        <v>62156489</v>
      </c>
      <c r="C238" s="31" t="s">
        <v>18</v>
      </c>
      <c r="D238" s="18"/>
      <c r="E238" s="19">
        <f>SUM(E239:E243)</f>
        <v>199362019</v>
      </c>
      <c r="F238" s="32">
        <f t="shared" si="4"/>
        <v>8197451.4391447371</v>
      </c>
      <c r="G238" s="33">
        <v>0</v>
      </c>
      <c r="H238" s="19">
        <f>SUM(H239:H243)</f>
        <v>14898336.079999998</v>
      </c>
      <c r="I238" s="19">
        <f>SUM(I239:I243)</f>
        <v>214260355.08000001</v>
      </c>
    </row>
    <row r="239" spans="1:9" ht="18.5" x14ac:dyDescent="0.45">
      <c r="A239" s="30"/>
      <c r="B239" s="36"/>
      <c r="C239" s="34"/>
      <c r="D239" s="20" t="s">
        <v>99</v>
      </c>
      <c r="E239" s="21">
        <v>22991167</v>
      </c>
      <c r="F239" s="22">
        <f t="shared" si="4"/>
        <v>945360.48519736843</v>
      </c>
      <c r="G239" s="21">
        <v>0</v>
      </c>
      <c r="H239" s="21">
        <v>0</v>
      </c>
      <c r="I239" s="21">
        <v>22991167</v>
      </c>
    </row>
    <row r="240" spans="1:9" ht="18.5" x14ac:dyDescent="0.45">
      <c r="A240" s="30"/>
      <c r="B240" s="36"/>
      <c r="C240" s="34"/>
      <c r="D240" s="20" t="s">
        <v>89</v>
      </c>
      <c r="E240" s="21">
        <v>98467228</v>
      </c>
      <c r="F240" s="22">
        <f t="shared" si="4"/>
        <v>4048816.9407894737</v>
      </c>
      <c r="G240" s="21">
        <v>0</v>
      </c>
      <c r="H240" s="21">
        <v>14239784.369999999</v>
      </c>
      <c r="I240" s="21">
        <v>112707012.37</v>
      </c>
    </row>
    <row r="241" spans="1:9" ht="18.5" x14ac:dyDescent="0.45">
      <c r="A241" s="30"/>
      <c r="B241" s="36"/>
      <c r="C241" s="34"/>
      <c r="D241" s="20" t="s">
        <v>93</v>
      </c>
      <c r="E241" s="21">
        <v>30779326</v>
      </c>
      <c r="F241" s="22">
        <f t="shared" si="4"/>
        <v>1265597.2861842106</v>
      </c>
      <c r="G241" s="21">
        <v>0</v>
      </c>
      <c r="H241" s="21">
        <v>0</v>
      </c>
      <c r="I241" s="21">
        <v>30779326</v>
      </c>
    </row>
    <row r="242" spans="1:9" ht="18.5" x14ac:dyDescent="0.45">
      <c r="A242" s="30"/>
      <c r="B242" s="36"/>
      <c r="C242" s="34"/>
      <c r="D242" s="20" t="s">
        <v>94</v>
      </c>
      <c r="E242" s="21">
        <v>12018298</v>
      </c>
      <c r="F242" s="22">
        <f t="shared" si="4"/>
        <v>494173.4375</v>
      </c>
      <c r="G242" s="21">
        <v>0</v>
      </c>
      <c r="H242" s="21">
        <v>0</v>
      </c>
      <c r="I242" s="21">
        <v>12018298</v>
      </c>
    </row>
    <row r="243" spans="1:9" ht="18.5" x14ac:dyDescent="0.45">
      <c r="A243" s="30"/>
      <c r="B243" s="36"/>
      <c r="C243" s="34"/>
      <c r="D243" s="20" t="s">
        <v>89</v>
      </c>
      <c r="E243" s="21">
        <v>35106000</v>
      </c>
      <c r="F243" s="22">
        <f t="shared" si="4"/>
        <v>1443503.2894736843</v>
      </c>
      <c r="G243" s="21">
        <v>0</v>
      </c>
      <c r="H243" s="21">
        <v>658551.71</v>
      </c>
      <c r="I243" s="21">
        <v>35764551.710000001</v>
      </c>
    </row>
    <row r="244" spans="1:9" ht="18.5" x14ac:dyDescent="0.45">
      <c r="A244" s="23">
        <v>40</v>
      </c>
      <c r="B244" s="35">
        <v>236977</v>
      </c>
      <c r="C244" s="24" t="s">
        <v>155</v>
      </c>
      <c r="D244" s="17"/>
      <c r="E244" s="25">
        <f>SUM(E245:E247)</f>
        <v>186991826.84999999</v>
      </c>
      <c r="F244" s="26">
        <f t="shared" si="4"/>
        <v>7688808.6698190784</v>
      </c>
      <c r="G244" s="25">
        <v>0</v>
      </c>
      <c r="H244" s="25">
        <f>SUM(H245:H247)</f>
        <v>6672045.1799999997</v>
      </c>
      <c r="I244" s="25">
        <f>SUM(I245:I247)</f>
        <v>363599137.79999995</v>
      </c>
    </row>
    <row r="245" spans="1:9" ht="18.5" x14ac:dyDescent="0.45">
      <c r="A245" s="23"/>
      <c r="B245" s="35"/>
      <c r="C245" s="24"/>
      <c r="D245" s="27" t="s">
        <v>142</v>
      </c>
      <c r="E245" s="28">
        <v>5775514.0499999998</v>
      </c>
      <c r="F245" s="29">
        <f t="shared" si="4"/>
        <v>237480.01850328947</v>
      </c>
      <c r="G245" s="28">
        <v>0</v>
      </c>
      <c r="H245" s="28">
        <v>5672045.1799999997</v>
      </c>
      <c r="I245" s="28">
        <v>11447559.23</v>
      </c>
    </row>
    <row r="246" spans="1:9" ht="18.5" x14ac:dyDescent="0.45">
      <c r="A246" s="23"/>
      <c r="B246" s="35"/>
      <c r="C246" s="24"/>
      <c r="D246" s="27" t="s">
        <v>143</v>
      </c>
      <c r="E246" s="28">
        <v>34549998.799999997</v>
      </c>
      <c r="F246" s="29">
        <f t="shared" si="4"/>
        <v>1420641.3980263157</v>
      </c>
      <c r="G246" s="28">
        <v>98394622.769999996</v>
      </c>
      <c r="H246" s="28">
        <v>0</v>
      </c>
      <c r="I246" s="28">
        <v>132944621.56999999</v>
      </c>
    </row>
    <row r="247" spans="1:9" ht="18.5" x14ac:dyDescent="0.45">
      <c r="A247" s="23"/>
      <c r="B247" s="35"/>
      <c r="C247" s="24"/>
      <c r="D247" s="27" t="s">
        <v>102</v>
      </c>
      <c r="E247" s="28">
        <v>146666314</v>
      </c>
      <c r="F247" s="29">
        <f t="shared" si="4"/>
        <v>6030687.2532894732</v>
      </c>
      <c r="G247" s="28">
        <v>71540643</v>
      </c>
      <c r="H247" s="28">
        <v>1000000</v>
      </c>
      <c r="I247" s="28">
        <v>219206957</v>
      </c>
    </row>
    <row r="248" spans="1:9" ht="18.5" x14ac:dyDescent="0.45">
      <c r="A248" s="30">
        <v>41</v>
      </c>
      <c r="B248" s="36">
        <v>1559109</v>
      </c>
      <c r="C248" s="31" t="s">
        <v>46</v>
      </c>
      <c r="D248" s="18"/>
      <c r="E248" s="19">
        <f>SUM(E249)</f>
        <v>185849789</v>
      </c>
      <c r="F248" s="32">
        <f t="shared" si="4"/>
        <v>7641849.8766447371</v>
      </c>
      <c r="G248" s="33">
        <v>0</v>
      </c>
      <c r="H248" s="33">
        <v>0</v>
      </c>
      <c r="I248" s="19">
        <f>SUM(I249)</f>
        <v>185849789</v>
      </c>
    </row>
    <row r="249" spans="1:9" ht="18.5" x14ac:dyDescent="0.45">
      <c r="A249" s="30"/>
      <c r="B249" s="36"/>
      <c r="C249" s="34"/>
      <c r="D249" s="20" t="s">
        <v>99</v>
      </c>
      <c r="E249" s="21">
        <v>185849789</v>
      </c>
      <c r="F249" s="22">
        <f t="shared" si="4"/>
        <v>7641849.8766447371</v>
      </c>
      <c r="G249" s="21">
        <v>0</v>
      </c>
      <c r="H249" s="21">
        <v>0</v>
      </c>
      <c r="I249" s="21">
        <v>185849789</v>
      </c>
    </row>
    <row r="250" spans="1:9" ht="18.5" x14ac:dyDescent="0.45">
      <c r="A250" s="23">
        <v>42</v>
      </c>
      <c r="B250" s="35">
        <v>70890005</v>
      </c>
      <c r="C250" s="24" t="s">
        <v>156</v>
      </c>
      <c r="D250" s="17"/>
      <c r="E250" s="25">
        <f>SUM(E251:E253)</f>
        <v>181967684.19</v>
      </c>
      <c r="F250" s="26">
        <f t="shared" si="4"/>
        <v>7482223.8564967103</v>
      </c>
      <c r="G250" s="25">
        <v>0</v>
      </c>
      <c r="H250" s="25">
        <f>SUM(H251:H253)</f>
        <v>60300476.655654721</v>
      </c>
      <c r="I250" s="25">
        <f>SUM(I251:I253)</f>
        <v>242268160.84565473</v>
      </c>
    </row>
    <row r="251" spans="1:9" ht="18.5" x14ac:dyDescent="0.45">
      <c r="A251" s="23"/>
      <c r="B251" s="35"/>
      <c r="C251" s="24"/>
      <c r="D251" s="27" t="s">
        <v>97</v>
      </c>
      <c r="E251" s="28">
        <v>107198627.2</v>
      </c>
      <c r="F251" s="29">
        <f t="shared" si="4"/>
        <v>4407838.2894736845</v>
      </c>
      <c r="G251" s="28">
        <v>0</v>
      </c>
      <c r="H251" s="28">
        <v>31477638.729999997</v>
      </c>
      <c r="I251" s="28">
        <v>138676265.93000001</v>
      </c>
    </row>
    <row r="252" spans="1:9" ht="18.5" x14ac:dyDescent="0.45">
      <c r="A252" s="23"/>
      <c r="B252" s="35"/>
      <c r="C252" s="24"/>
      <c r="D252" s="27" t="s">
        <v>98</v>
      </c>
      <c r="E252" s="28">
        <v>73924000</v>
      </c>
      <c r="F252" s="29">
        <f t="shared" si="4"/>
        <v>3039638.1578947366</v>
      </c>
      <c r="G252" s="28">
        <v>0</v>
      </c>
      <c r="H252" s="28">
        <v>28644917</v>
      </c>
      <c r="I252" s="28">
        <v>102568917</v>
      </c>
    </row>
    <row r="253" spans="1:9" ht="18.5" x14ac:dyDescent="0.45">
      <c r="A253" s="23"/>
      <c r="B253" s="35"/>
      <c r="C253" s="24"/>
      <c r="D253" s="27" t="s">
        <v>101</v>
      </c>
      <c r="E253" s="28">
        <v>845056.99</v>
      </c>
      <c r="F253" s="29">
        <f t="shared" si="4"/>
        <v>34747.409128289473</v>
      </c>
      <c r="G253" s="28">
        <v>0</v>
      </c>
      <c r="H253" s="28">
        <v>177920.92565472072</v>
      </c>
      <c r="I253" s="28">
        <v>1022977.9156547207</v>
      </c>
    </row>
    <row r="254" spans="1:9" ht="18.5" x14ac:dyDescent="0.45">
      <c r="A254" s="30">
        <v>43</v>
      </c>
      <c r="B254" s="36">
        <v>70889988</v>
      </c>
      <c r="C254" s="31" t="s">
        <v>157</v>
      </c>
      <c r="D254" s="18"/>
      <c r="E254" s="19">
        <f>SUM(E255:E257)</f>
        <v>178388251</v>
      </c>
      <c r="F254" s="32">
        <f t="shared" si="4"/>
        <v>7335043.2154605258</v>
      </c>
      <c r="G254" s="33">
        <v>0</v>
      </c>
      <c r="H254" s="19">
        <f>SUM(H255:H257)</f>
        <v>108881874.37</v>
      </c>
      <c r="I254" s="19">
        <f>SUM(I255:I257)</f>
        <v>287270125.37</v>
      </c>
    </row>
    <row r="255" spans="1:9" ht="18.5" x14ac:dyDescent="0.45">
      <c r="A255" s="30"/>
      <c r="B255" s="36"/>
      <c r="C255" s="34"/>
      <c r="D255" s="20" t="s">
        <v>137</v>
      </c>
      <c r="E255" s="21">
        <v>1320600</v>
      </c>
      <c r="F255" s="22">
        <f t="shared" si="4"/>
        <v>54300.98684210526</v>
      </c>
      <c r="G255" s="21">
        <v>0</v>
      </c>
      <c r="H255" s="21">
        <v>3473233.09</v>
      </c>
      <c r="I255" s="21">
        <v>4793833.09</v>
      </c>
    </row>
    <row r="256" spans="1:9" ht="18.5" x14ac:dyDescent="0.45">
      <c r="A256" s="30"/>
      <c r="B256" s="36"/>
      <c r="C256" s="34"/>
      <c r="D256" s="20" t="s">
        <v>97</v>
      </c>
      <c r="E256" s="21">
        <v>83220651</v>
      </c>
      <c r="F256" s="22">
        <f t="shared" si="4"/>
        <v>3421901.7680921052</v>
      </c>
      <c r="G256" s="21">
        <v>0</v>
      </c>
      <c r="H256" s="21">
        <v>39721346.390000001</v>
      </c>
      <c r="I256" s="21">
        <v>122941997.39</v>
      </c>
    </row>
    <row r="257" spans="1:9" ht="18.5" x14ac:dyDescent="0.45">
      <c r="A257" s="30"/>
      <c r="B257" s="36"/>
      <c r="C257" s="34"/>
      <c r="D257" s="20" t="s">
        <v>98</v>
      </c>
      <c r="E257" s="21">
        <v>93847000</v>
      </c>
      <c r="F257" s="22">
        <f t="shared" si="4"/>
        <v>3858840.460526316</v>
      </c>
      <c r="G257" s="21">
        <v>0</v>
      </c>
      <c r="H257" s="21">
        <v>65687294.890000001</v>
      </c>
      <c r="I257" s="21">
        <v>159534294.89000002</v>
      </c>
    </row>
    <row r="258" spans="1:9" ht="18.5" x14ac:dyDescent="0.45">
      <c r="A258" s="23">
        <v>44</v>
      </c>
      <c r="B258" s="35">
        <v>61388971</v>
      </c>
      <c r="C258" s="24" t="s">
        <v>38</v>
      </c>
      <c r="D258" s="17"/>
      <c r="E258" s="25">
        <f>SUM(E259:E260)</f>
        <v>171932122</v>
      </c>
      <c r="F258" s="26">
        <f t="shared" si="4"/>
        <v>7069577.3848684207</v>
      </c>
      <c r="G258" s="25">
        <v>0</v>
      </c>
      <c r="H258" s="25">
        <v>0</v>
      </c>
      <c r="I258" s="25">
        <f>SUM(I259:I260)</f>
        <v>171932122</v>
      </c>
    </row>
    <row r="259" spans="1:9" ht="18.5" x14ac:dyDescent="0.45">
      <c r="A259" s="23"/>
      <c r="B259" s="35"/>
      <c r="C259" s="24"/>
      <c r="D259" s="27" t="s">
        <v>91</v>
      </c>
      <c r="E259" s="28">
        <v>169944000</v>
      </c>
      <c r="F259" s="29">
        <f t="shared" si="4"/>
        <v>6987828.9473684207</v>
      </c>
      <c r="G259" s="28">
        <v>0</v>
      </c>
      <c r="H259" s="28">
        <v>0</v>
      </c>
      <c r="I259" s="28">
        <v>169944000</v>
      </c>
    </row>
    <row r="260" spans="1:9" ht="18.5" x14ac:dyDescent="0.45">
      <c r="A260" s="23"/>
      <c r="B260" s="35"/>
      <c r="C260" s="24"/>
      <c r="D260" s="27" t="s">
        <v>103</v>
      </c>
      <c r="E260" s="28">
        <v>1988122</v>
      </c>
      <c r="F260" s="29">
        <f t="shared" ref="F260:F323" si="5">E260/24.32</f>
        <v>81748.4375</v>
      </c>
      <c r="G260" s="28">
        <v>0</v>
      </c>
      <c r="H260" s="28">
        <v>0</v>
      </c>
      <c r="I260" s="28">
        <v>1988122</v>
      </c>
    </row>
    <row r="261" spans="1:9" ht="18.5" x14ac:dyDescent="0.45">
      <c r="A261" s="30">
        <v>45</v>
      </c>
      <c r="B261" s="36">
        <v>669806</v>
      </c>
      <c r="C261" s="31" t="s">
        <v>57</v>
      </c>
      <c r="D261" s="18"/>
      <c r="E261" s="19">
        <f>SUM(E262:E263)</f>
        <v>169000000</v>
      </c>
      <c r="F261" s="32">
        <f t="shared" si="5"/>
        <v>6949013.1578947371</v>
      </c>
      <c r="G261" s="33">
        <v>0</v>
      </c>
      <c r="H261" s="33">
        <v>0</v>
      </c>
      <c r="I261" s="19">
        <f>SUM(I262:I263)</f>
        <v>169000000</v>
      </c>
    </row>
    <row r="262" spans="1:9" ht="18.5" x14ac:dyDescent="0.45">
      <c r="A262" s="30"/>
      <c r="B262" s="36"/>
      <c r="C262" s="34"/>
      <c r="D262" s="20" t="s">
        <v>105</v>
      </c>
      <c r="E262" s="21">
        <v>29000000</v>
      </c>
      <c r="F262" s="22">
        <f t="shared" si="5"/>
        <v>1192434.2105263157</v>
      </c>
      <c r="G262" s="21">
        <v>0</v>
      </c>
      <c r="H262" s="21">
        <v>0</v>
      </c>
      <c r="I262" s="21">
        <v>29000000</v>
      </c>
    </row>
    <row r="263" spans="1:9" ht="18.5" x14ac:dyDescent="0.45">
      <c r="A263" s="30"/>
      <c r="B263" s="36"/>
      <c r="C263" s="34"/>
      <c r="D263" s="20" t="s">
        <v>116</v>
      </c>
      <c r="E263" s="21">
        <v>140000000</v>
      </c>
      <c r="F263" s="22">
        <f t="shared" si="5"/>
        <v>5756578.9473684207</v>
      </c>
      <c r="G263" s="21">
        <v>0</v>
      </c>
      <c r="H263" s="21">
        <v>0</v>
      </c>
      <c r="I263" s="21">
        <v>140000000</v>
      </c>
    </row>
    <row r="264" spans="1:9" ht="18.5" x14ac:dyDescent="0.45">
      <c r="A264" s="23">
        <v>46</v>
      </c>
      <c r="B264" s="35">
        <v>70883521</v>
      </c>
      <c r="C264" s="24" t="s">
        <v>35</v>
      </c>
      <c r="D264" s="17"/>
      <c r="E264" s="25">
        <f>SUM(E265:E269)</f>
        <v>161243708.68000001</v>
      </c>
      <c r="F264" s="26">
        <f t="shared" si="5"/>
        <v>6630086.7055921052</v>
      </c>
      <c r="G264" s="25">
        <v>0</v>
      </c>
      <c r="H264" s="25">
        <f>SUM(H265:H269)</f>
        <v>13257178.420000002</v>
      </c>
      <c r="I264" s="25">
        <f>SUM(I265:I269)</f>
        <v>174500887.10000002</v>
      </c>
    </row>
    <row r="265" spans="1:9" ht="18.5" x14ac:dyDescent="0.45">
      <c r="A265" s="23"/>
      <c r="B265" s="35"/>
      <c r="C265" s="24"/>
      <c r="D265" s="27" t="s">
        <v>89</v>
      </c>
      <c r="E265" s="28">
        <v>102306794.68000001</v>
      </c>
      <c r="F265" s="29">
        <f t="shared" si="5"/>
        <v>4206693.860197369</v>
      </c>
      <c r="G265" s="28">
        <v>0</v>
      </c>
      <c r="H265" s="28">
        <v>12695927.210000001</v>
      </c>
      <c r="I265" s="28">
        <v>115002721.89000002</v>
      </c>
    </row>
    <row r="266" spans="1:9" ht="18.5" x14ac:dyDescent="0.45">
      <c r="A266" s="23"/>
      <c r="B266" s="35"/>
      <c r="C266" s="24"/>
      <c r="D266" s="27" t="s">
        <v>92</v>
      </c>
      <c r="E266" s="28">
        <v>2375000</v>
      </c>
      <c r="F266" s="29">
        <f t="shared" si="5"/>
        <v>97656.25</v>
      </c>
      <c r="G266" s="28">
        <v>0</v>
      </c>
      <c r="H266" s="28">
        <v>0</v>
      </c>
      <c r="I266" s="28">
        <v>2375000</v>
      </c>
    </row>
    <row r="267" spans="1:9" ht="18.5" x14ac:dyDescent="0.45">
      <c r="A267" s="23"/>
      <c r="B267" s="35"/>
      <c r="C267" s="24"/>
      <c r="D267" s="27" t="s">
        <v>93</v>
      </c>
      <c r="E267" s="28">
        <v>7030000</v>
      </c>
      <c r="F267" s="29">
        <f t="shared" si="5"/>
        <v>289062.5</v>
      </c>
      <c r="G267" s="28">
        <v>0</v>
      </c>
      <c r="H267" s="28">
        <v>0</v>
      </c>
      <c r="I267" s="28">
        <v>7030000</v>
      </c>
    </row>
    <row r="268" spans="1:9" ht="18.5" x14ac:dyDescent="0.45">
      <c r="A268" s="23"/>
      <c r="B268" s="35"/>
      <c r="C268" s="24"/>
      <c r="D268" s="27" t="s">
        <v>94</v>
      </c>
      <c r="E268" s="28">
        <v>14005914</v>
      </c>
      <c r="F268" s="29">
        <f t="shared" si="5"/>
        <v>575901.06907894742</v>
      </c>
      <c r="G268" s="28">
        <v>0</v>
      </c>
      <c r="H268" s="28">
        <v>0</v>
      </c>
      <c r="I268" s="28">
        <v>14005914</v>
      </c>
    </row>
    <row r="269" spans="1:9" ht="18.5" x14ac:dyDescent="0.45">
      <c r="A269" s="23"/>
      <c r="B269" s="35"/>
      <c r="C269" s="24"/>
      <c r="D269" s="27" t="s">
        <v>89</v>
      </c>
      <c r="E269" s="28">
        <v>35526000</v>
      </c>
      <c r="F269" s="29">
        <f t="shared" si="5"/>
        <v>1460773.0263157894</v>
      </c>
      <c r="G269" s="28">
        <v>0</v>
      </c>
      <c r="H269" s="28">
        <v>561251.21</v>
      </c>
      <c r="I269" s="28">
        <v>36087251.210000001</v>
      </c>
    </row>
    <row r="270" spans="1:9" ht="18.5" x14ac:dyDescent="0.45">
      <c r="A270" s="30">
        <v>47</v>
      </c>
      <c r="B270" s="36">
        <v>61384399</v>
      </c>
      <c r="C270" s="31" t="s">
        <v>63</v>
      </c>
      <c r="D270" s="18"/>
      <c r="E270" s="19">
        <f>SUM(E271:E272)</f>
        <v>158195516.94</v>
      </c>
      <c r="F270" s="32">
        <f t="shared" si="5"/>
        <v>6504749.874177631</v>
      </c>
      <c r="G270" s="33">
        <v>0</v>
      </c>
      <c r="H270" s="19">
        <f>SUM(H271:H272)</f>
        <v>11516325.75</v>
      </c>
      <c r="I270" s="19">
        <f>SUM(I271:I272)</f>
        <v>169711842.69</v>
      </c>
    </row>
    <row r="271" spans="1:9" ht="18.5" x14ac:dyDescent="0.45">
      <c r="A271" s="30"/>
      <c r="B271" s="36"/>
      <c r="C271" s="34"/>
      <c r="D271" s="20" t="s">
        <v>89</v>
      </c>
      <c r="E271" s="21">
        <v>115742516.94</v>
      </c>
      <c r="F271" s="22">
        <f t="shared" si="5"/>
        <v>4759149.5452302629</v>
      </c>
      <c r="G271" s="21">
        <v>0</v>
      </c>
      <c r="H271" s="21">
        <v>11390297.26</v>
      </c>
      <c r="I271" s="21">
        <v>127132814.2</v>
      </c>
    </row>
    <row r="272" spans="1:9" ht="18.5" x14ac:dyDescent="0.45">
      <c r="A272" s="30"/>
      <c r="B272" s="36"/>
      <c r="C272" s="34"/>
      <c r="D272" s="20" t="s">
        <v>89</v>
      </c>
      <c r="E272" s="21">
        <v>42453000</v>
      </c>
      <c r="F272" s="22">
        <f t="shared" si="5"/>
        <v>1745600.3289473683</v>
      </c>
      <c r="G272" s="21">
        <v>0</v>
      </c>
      <c r="H272" s="21">
        <v>126028.49</v>
      </c>
      <c r="I272" s="21">
        <v>42579028.490000002</v>
      </c>
    </row>
    <row r="273" spans="1:9" ht="18.5" x14ac:dyDescent="0.45">
      <c r="A273" s="23">
        <v>48</v>
      </c>
      <c r="B273" s="35">
        <v>46747885</v>
      </c>
      <c r="C273" s="24" t="s">
        <v>27</v>
      </c>
      <c r="D273" s="17"/>
      <c r="E273" s="25">
        <f>SUM(E274:E279)</f>
        <v>155986741</v>
      </c>
      <c r="F273" s="26">
        <f t="shared" si="5"/>
        <v>6413928.4950657897</v>
      </c>
      <c r="G273" s="25">
        <v>0</v>
      </c>
      <c r="H273" s="25">
        <f>SUM(H274:H279)</f>
        <v>8534871.4399999995</v>
      </c>
      <c r="I273" s="25">
        <f>SUM(I274:I279)</f>
        <v>164521612.44</v>
      </c>
    </row>
    <row r="274" spans="1:9" ht="18.5" x14ac:dyDescent="0.45">
      <c r="A274" s="23"/>
      <c r="B274" s="35"/>
      <c r="C274" s="24"/>
      <c r="D274" s="27" t="s">
        <v>89</v>
      </c>
      <c r="E274" s="28">
        <v>62043411</v>
      </c>
      <c r="F274" s="29">
        <f t="shared" si="5"/>
        <v>2551127.0970394737</v>
      </c>
      <c r="G274" s="28">
        <v>0</v>
      </c>
      <c r="H274" s="28">
        <v>6858500.9500000002</v>
      </c>
      <c r="I274" s="28">
        <v>68901911.950000003</v>
      </c>
    </row>
    <row r="275" spans="1:9" ht="18.5" x14ac:dyDescent="0.45">
      <c r="A275" s="23"/>
      <c r="B275" s="35"/>
      <c r="C275" s="24"/>
      <c r="D275" s="27" t="s">
        <v>92</v>
      </c>
      <c r="E275" s="28">
        <v>26499068</v>
      </c>
      <c r="F275" s="29">
        <f t="shared" si="5"/>
        <v>1089599.8355263157</v>
      </c>
      <c r="G275" s="28">
        <v>0</v>
      </c>
      <c r="H275" s="28">
        <v>0</v>
      </c>
      <c r="I275" s="28">
        <v>26499068</v>
      </c>
    </row>
    <row r="276" spans="1:9" ht="18.5" x14ac:dyDescent="0.45">
      <c r="A276" s="23"/>
      <c r="B276" s="35"/>
      <c r="C276" s="24"/>
      <c r="D276" s="27" t="s">
        <v>93</v>
      </c>
      <c r="E276" s="28">
        <v>12087666</v>
      </c>
      <c r="F276" s="29">
        <f t="shared" si="5"/>
        <v>497025.74013157893</v>
      </c>
      <c r="G276" s="28">
        <v>0</v>
      </c>
      <c r="H276" s="28">
        <v>0</v>
      </c>
      <c r="I276" s="28">
        <v>12087666</v>
      </c>
    </row>
    <row r="277" spans="1:9" ht="18.5" x14ac:dyDescent="0.45">
      <c r="A277" s="23"/>
      <c r="B277" s="35"/>
      <c r="C277" s="24"/>
      <c r="D277" s="27" t="s">
        <v>103</v>
      </c>
      <c r="E277" s="28">
        <v>6555814</v>
      </c>
      <c r="F277" s="29">
        <f t="shared" si="5"/>
        <v>269564.72039473685</v>
      </c>
      <c r="G277" s="28">
        <v>0</v>
      </c>
      <c r="H277" s="28">
        <v>0</v>
      </c>
      <c r="I277" s="28">
        <v>6555814</v>
      </c>
    </row>
    <row r="278" spans="1:9" ht="18.5" x14ac:dyDescent="0.45">
      <c r="A278" s="23"/>
      <c r="B278" s="35"/>
      <c r="C278" s="24"/>
      <c r="D278" s="27" t="s">
        <v>94</v>
      </c>
      <c r="E278" s="28">
        <v>17658782</v>
      </c>
      <c r="F278" s="29">
        <f t="shared" si="5"/>
        <v>726101.23355263157</v>
      </c>
      <c r="G278" s="28">
        <v>0</v>
      </c>
      <c r="H278" s="28">
        <v>0</v>
      </c>
      <c r="I278" s="28">
        <v>17658782</v>
      </c>
    </row>
    <row r="279" spans="1:9" ht="18.5" x14ac:dyDescent="0.45">
      <c r="A279" s="23"/>
      <c r="B279" s="35"/>
      <c r="C279" s="24"/>
      <c r="D279" s="27" t="s">
        <v>89</v>
      </c>
      <c r="E279" s="28">
        <v>31142000</v>
      </c>
      <c r="F279" s="29">
        <f t="shared" si="5"/>
        <v>1280509.8684210526</v>
      </c>
      <c r="G279" s="28">
        <v>0</v>
      </c>
      <c r="H279" s="28">
        <v>1676370.49</v>
      </c>
      <c r="I279" s="28">
        <v>32818370.489999998</v>
      </c>
    </row>
    <row r="280" spans="1:9" ht="18.5" x14ac:dyDescent="0.45">
      <c r="A280" s="30">
        <v>49</v>
      </c>
      <c r="B280" s="36">
        <v>65269705</v>
      </c>
      <c r="C280" s="31" t="s">
        <v>158</v>
      </c>
      <c r="D280" s="18"/>
      <c r="E280" s="19">
        <f>SUM(E281:E282)</f>
        <v>154700000</v>
      </c>
      <c r="F280" s="32">
        <f t="shared" si="5"/>
        <v>6361019.7368421052</v>
      </c>
      <c r="G280" s="33">
        <v>0</v>
      </c>
      <c r="H280" s="33">
        <v>0</v>
      </c>
      <c r="I280" s="19">
        <f>SUM(I281:I282)</f>
        <v>154700000</v>
      </c>
    </row>
    <row r="281" spans="1:9" ht="18.5" x14ac:dyDescent="0.45">
      <c r="A281" s="30"/>
      <c r="B281" s="36"/>
      <c r="C281" s="34"/>
      <c r="D281" s="20" t="s">
        <v>105</v>
      </c>
      <c r="E281" s="21">
        <v>24700000</v>
      </c>
      <c r="F281" s="22">
        <f t="shared" si="5"/>
        <v>1015625</v>
      </c>
      <c r="G281" s="21">
        <v>0</v>
      </c>
      <c r="H281" s="21">
        <v>0</v>
      </c>
      <c r="I281" s="21">
        <v>24700000</v>
      </c>
    </row>
    <row r="282" spans="1:9" ht="18.5" x14ac:dyDescent="0.45">
      <c r="A282" s="30"/>
      <c r="B282" s="36"/>
      <c r="C282" s="34"/>
      <c r="D282" s="20" t="s">
        <v>116</v>
      </c>
      <c r="E282" s="21">
        <v>130000000</v>
      </c>
      <c r="F282" s="22">
        <f t="shared" si="5"/>
        <v>5345394.7368421052</v>
      </c>
      <c r="G282" s="21">
        <v>0</v>
      </c>
      <c r="H282" s="21">
        <v>0</v>
      </c>
      <c r="I282" s="21">
        <v>130000000</v>
      </c>
    </row>
    <row r="283" spans="1:9" ht="18.5" x14ac:dyDescent="0.45">
      <c r="A283" s="23">
        <v>50</v>
      </c>
      <c r="B283" s="35">
        <v>216275</v>
      </c>
      <c r="C283" s="24" t="s">
        <v>50</v>
      </c>
      <c r="D283" s="17"/>
      <c r="E283" s="25">
        <f>SUM(E284:E289)</f>
        <v>142973782.89000002</v>
      </c>
      <c r="F283" s="26">
        <f t="shared" si="5"/>
        <v>5878856.2043585535</v>
      </c>
      <c r="G283" s="25">
        <v>0</v>
      </c>
      <c r="H283" s="25">
        <f>SUM(H284:H289)</f>
        <v>13147210.27</v>
      </c>
      <c r="I283" s="25">
        <f>SUM(I284:I289)</f>
        <v>156120993.16</v>
      </c>
    </row>
    <row r="284" spans="1:9" ht="18.5" x14ac:dyDescent="0.45">
      <c r="A284" s="23"/>
      <c r="B284" s="35"/>
      <c r="C284" s="24"/>
      <c r="D284" s="27" t="s">
        <v>89</v>
      </c>
      <c r="E284" s="28">
        <v>82041714.900000006</v>
      </c>
      <c r="F284" s="29">
        <f t="shared" si="5"/>
        <v>3373425.7771381582</v>
      </c>
      <c r="G284" s="28">
        <v>0</v>
      </c>
      <c r="H284" s="28">
        <v>12335039.35</v>
      </c>
      <c r="I284" s="28">
        <v>94376754.25</v>
      </c>
    </row>
    <row r="285" spans="1:9" ht="18.5" x14ac:dyDescent="0.45">
      <c r="A285" s="23"/>
      <c r="B285" s="35"/>
      <c r="C285" s="24"/>
      <c r="D285" s="27" t="s">
        <v>92</v>
      </c>
      <c r="E285" s="28">
        <v>9305086</v>
      </c>
      <c r="F285" s="29">
        <f t="shared" si="5"/>
        <v>382610.44407894736</v>
      </c>
      <c r="G285" s="28">
        <v>0</v>
      </c>
      <c r="H285" s="28">
        <v>0</v>
      </c>
      <c r="I285" s="28">
        <v>9305086</v>
      </c>
    </row>
    <row r="286" spans="1:9" ht="18.5" x14ac:dyDescent="0.45">
      <c r="A286" s="23"/>
      <c r="B286" s="35"/>
      <c r="C286" s="24"/>
      <c r="D286" s="27" t="s">
        <v>93</v>
      </c>
      <c r="E286" s="28">
        <v>2821250</v>
      </c>
      <c r="F286" s="29">
        <f t="shared" si="5"/>
        <v>116005.34539473684</v>
      </c>
      <c r="G286" s="28">
        <v>0</v>
      </c>
      <c r="H286" s="28">
        <v>0</v>
      </c>
      <c r="I286" s="28">
        <v>2821250</v>
      </c>
    </row>
    <row r="287" spans="1:9" ht="18.5" x14ac:dyDescent="0.45">
      <c r="A287" s="23"/>
      <c r="B287" s="35"/>
      <c r="C287" s="24"/>
      <c r="D287" s="27" t="s">
        <v>94</v>
      </c>
      <c r="E287" s="28">
        <v>8878683</v>
      </c>
      <c r="F287" s="29">
        <f t="shared" si="5"/>
        <v>365077.42598684208</v>
      </c>
      <c r="G287" s="28">
        <v>0</v>
      </c>
      <c r="H287" s="28">
        <v>0</v>
      </c>
      <c r="I287" s="28">
        <v>8878683</v>
      </c>
    </row>
    <row r="288" spans="1:9" ht="18.5" x14ac:dyDescent="0.45">
      <c r="A288" s="23"/>
      <c r="B288" s="35"/>
      <c r="C288" s="24"/>
      <c r="D288" s="27" t="s">
        <v>123</v>
      </c>
      <c r="E288" s="28">
        <v>7788049</v>
      </c>
      <c r="F288" s="29">
        <f t="shared" si="5"/>
        <v>320232.27796052629</v>
      </c>
      <c r="G288" s="28">
        <v>0</v>
      </c>
      <c r="H288" s="28">
        <v>0</v>
      </c>
      <c r="I288" s="28">
        <v>7788049</v>
      </c>
    </row>
    <row r="289" spans="1:9" ht="18.5" x14ac:dyDescent="0.45">
      <c r="A289" s="23"/>
      <c r="B289" s="35"/>
      <c r="C289" s="24"/>
      <c r="D289" s="27" t="s">
        <v>89</v>
      </c>
      <c r="E289" s="28">
        <v>32138999.989999998</v>
      </c>
      <c r="F289" s="29">
        <f t="shared" si="5"/>
        <v>1321504.933799342</v>
      </c>
      <c r="G289" s="28">
        <v>0</v>
      </c>
      <c r="H289" s="28">
        <v>812170.92</v>
      </c>
      <c r="I289" s="28">
        <v>32951170.91</v>
      </c>
    </row>
    <row r="290" spans="1:9" ht="18.5" x14ac:dyDescent="0.45">
      <c r="A290" s="30">
        <v>51</v>
      </c>
      <c r="B290" s="36">
        <v>61988987</v>
      </c>
      <c r="C290" s="31" t="s">
        <v>43</v>
      </c>
      <c r="D290" s="18"/>
      <c r="E290" s="19">
        <f>SUM(E291:E296)</f>
        <v>136209486.13</v>
      </c>
      <c r="F290" s="32">
        <f t="shared" si="5"/>
        <v>5600719.0020559207</v>
      </c>
      <c r="G290" s="33">
        <v>0</v>
      </c>
      <c r="H290" s="19">
        <f>SUM(H291:H296)</f>
        <v>13700402</v>
      </c>
      <c r="I290" s="19">
        <f>SUM(I291:I296)</f>
        <v>149909888.13</v>
      </c>
    </row>
    <row r="291" spans="1:9" ht="18.5" x14ac:dyDescent="0.45">
      <c r="A291" s="30"/>
      <c r="B291" s="36"/>
      <c r="C291" s="34"/>
      <c r="D291" s="20" t="s">
        <v>89</v>
      </c>
      <c r="E291" s="21">
        <v>85732736</v>
      </c>
      <c r="F291" s="22">
        <f t="shared" si="5"/>
        <v>3525194.7368421052</v>
      </c>
      <c r="G291" s="21">
        <v>0</v>
      </c>
      <c r="H291" s="21">
        <v>11940402</v>
      </c>
      <c r="I291" s="21">
        <v>97673138</v>
      </c>
    </row>
    <row r="292" spans="1:9" ht="18.5" x14ac:dyDescent="0.45">
      <c r="A292" s="30"/>
      <c r="B292" s="36"/>
      <c r="C292" s="34"/>
      <c r="D292" s="20" t="s">
        <v>102</v>
      </c>
      <c r="E292" s="21">
        <v>2121000</v>
      </c>
      <c r="F292" s="22">
        <f t="shared" si="5"/>
        <v>87212.171052631573</v>
      </c>
      <c r="G292" s="21">
        <v>0</v>
      </c>
      <c r="H292" s="21">
        <v>0</v>
      </c>
      <c r="I292" s="21">
        <v>2121000</v>
      </c>
    </row>
    <row r="293" spans="1:9" ht="18.5" x14ac:dyDescent="0.45">
      <c r="A293" s="30"/>
      <c r="B293" s="36"/>
      <c r="C293" s="34"/>
      <c r="D293" s="20" t="s">
        <v>91</v>
      </c>
      <c r="E293" s="21">
        <v>4456000</v>
      </c>
      <c r="F293" s="22">
        <f t="shared" si="5"/>
        <v>183223.68421052632</v>
      </c>
      <c r="G293" s="21">
        <v>0</v>
      </c>
      <c r="H293" s="21">
        <v>0</v>
      </c>
      <c r="I293" s="21">
        <v>4456000</v>
      </c>
    </row>
    <row r="294" spans="1:9" ht="18.5" x14ac:dyDescent="0.45">
      <c r="A294" s="30"/>
      <c r="B294" s="36"/>
      <c r="C294" s="34"/>
      <c r="D294" s="20" t="s">
        <v>93</v>
      </c>
      <c r="E294" s="21">
        <v>1724317</v>
      </c>
      <c r="F294" s="22">
        <f t="shared" si="5"/>
        <v>70901.192434210519</v>
      </c>
      <c r="G294" s="21">
        <v>0</v>
      </c>
      <c r="H294" s="21">
        <v>0</v>
      </c>
      <c r="I294" s="21">
        <v>1724317</v>
      </c>
    </row>
    <row r="295" spans="1:9" ht="18.5" x14ac:dyDescent="0.45">
      <c r="A295" s="30"/>
      <c r="B295" s="36"/>
      <c r="C295" s="34"/>
      <c r="D295" s="20" t="s">
        <v>95</v>
      </c>
      <c r="E295" s="21">
        <v>7179000</v>
      </c>
      <c r="F295" s="22">
        <f t="shared" si="5"/>
        <v>295189.14473684208</v>
      </c>
      <c r="G295" s="21">
        <v>0</v>
      </c>
      <c r="H295" s="21">
        <v>0</v>
      </c>
      <c r="I295" s="21">
        <v>7179000</v>
      </c>
    </row>
    <row r="296" spans="1:9" ht="18.5" x14ac:dyDescent="0.45">
      <c r="A296" s="30"/>
      <c r="B296" s="36"/>
      <c r="C296" s="34"/>
      <c r="D296" s="20" t="s">
        <v>89</v>
      </c>
      <c r="E296" s="21">
        <v>34996433.130000003</v>
      </c>
      <c r="F296" s="22">
        <f t="shared" si="5"/>
        <v>1438998.0727796054</v>
      </c>
      <c r="G296" s="21">
        <v>0</v>
      </c>
      <c r="H296" s="21">
        <v>1760000</v>
      </c>
      <c r="I296" s="21">
        <v>36756433.130000003</v>
      </c>
    </row>
    <row r="297" spans="1:9" ht="18.5" x14ac:dyDescent="0.45">
      <c r="A297" s="23">
        <v>52</v>
      </c>
      <c r="B297" s="35">
        <v>98892</v>
      </c>
      <c r="C297" s="24" t="s">
        <v>76</v>
      </c>
      <c r="D297" s="17"/>
      <c r="E297" s="25">
        <f>SUM(E298:E302)</f>
        <v>134081809.31999999</v>
      </c>
      <c r="F297" s="26">
        <f t="shared" si="5"/>
        <v>5513232.2911184207</v>
      </c>
      <c r="G297" s="25">
        <v>0</v>
      </c>
      <c r="H297" s="25">
        <f>SUM(H298:H302)</f>
        <v>3944245.8299999996</v>
      </c>
      <c r="I297" s="25">
        <f>SUM(I298:I302)</f>
        <v>138026055.15000001</v>
      </c>
    </row>
    <row r="298" spans="1:9" ht="18.5" x14ac:dyDescent="0.45">
      <c r="A298" s="23"/>
      <c r="B298" s="35"/>
      <c r="C298" s="24"/>
      <c r="D298" s="27" t="s">
        <v>146</v>
      </c>
      <c r="E298" s="28">
        <v>15928541.93</v>
      </c>
      <c r="F298" s="29">
        <f t="shared" si="5"/>
        <v>654956.49383223685</v>
      </c>
      <c r="G298" s="28">
        <v>0</v>
      </c>
      <c r="H298" s="28">
        <v>861061.15</v>
      </c>
      <c r="I298" s="28">
        <v>16789603.079999998</v>
      </c>
    </row>
    <row r="299" spans="1:9" ht="18.5" x14ac:dyDescent="0.45">
      <c r="A299" s="23"/>
      <c r="B299" s="35"/>
      <c r="C299" s="24"/>
      <c r="D299" s="27" t="s">
        <v>137</v>
      </c>
      <c r="E299" s="28">
        <v>1370000</v>
      </c>
      <c r="F299" s="29">
        <f t="shared" si="5"/>
        <v>56332.23684210526</v>
      </c>
      <c r="G299" s="28">
        <v>0</v>
      </c>
      <c r="H299" s="28">
        <v>3083184.6799999997</v>
      </c>
      <c r="I299" s="28">
        <v>4453184.68</v>
      </c>
    </row>
    <row r="300" spans="1:9" ht="18.5" x14ac:dyDescent="0.45">
      <c r="A300" s="23"/>
      <c r="B300" s="35"/>
      <c r="C300" s="24"/>
      <c r="D300" s="27" t="s">
        <v>105</v>
      </c>
      <c r="E300" s="28">
        <v>25325392.780000001</v>
      </c>
      <c r="F300" s="29">
        <f t="shared" si="5"/>
        <v>1041340.1636513158</v>
      </c>
      <c r="G300" s="28">
        <v>0</v>
      </c>
      <c r="H300" s="28">
        <v>0</v>
      </c>
      <c r="I300" s="28">
        <v>25325392.780000001</v>
      </c>
    </row>
    <row r="301" spans="1:9" ht="18.5" x14ac:dyDescent="0.45">
      <c r="A301" s="23"/>
      <c r="B301" s="35"/>
      <c r="C301" s="24"/>
      <c r="D301" s="27" t="s">
        <v>116</v>
      </c>
      <c r="E301" s="28">
        <v>89457876.609999999</v>
      </c>
      <c r="F301" s="29">
        <f t="shared" si="5"/>
        <v>3678366.6369243423</v>
      </c>
      <c r="G301" s="28">
        <v>0</v>
      </c>
      <c r="H301" s="28">
        <v>0</v>
      </c>
      <c r="I301" s="28">
        <v>89457876.609999999</v>
      </c>
    </row>
    <row r="302" spans="1:9" ht="18.5" x14ac:dyDescent="0.45">
      <c r="A302" s="23"/>
      <c r="B302" s="35"/>
      <c r="C302" s="24"/>
      <c r="D302" s="27" t="s">
        <v>134</v>
      </c>
      <c r="E302" s="28">
        <v>1999998</v>
      </c>
      <c r="F302" s="29">
        <f t="shared" si="5"/>
        <v>82236.759868421053</v>
      </c>
      <c r="G302" s="28">
        <v>0</v>
      </c>
      <c r="H302" s="28">
        <v>0</v>
      </c>
      <c r="I302" s="28">
        <v>1999998</v>
      </c>
    </row>
    <row r="303" spans="1:9" ht="18.5" x14ac:dyDescent="0.45">
      <c r="A303" s="30">
        <v>53</v>
      </c>
      <c r="B303" s="36">
        <v>44555601</v>
      </c>
      <c r="C303" s="31" t="s">
        <v>41</v>
      </c>
      <c r="D303" s="18"/>
      <c r="E303" s="19">
        <f>SUM(E304:E307)</f>
        <v>133151275.81999999</v>
      </c>
      <c r="F303" s="32">
        <f t="shared" si="5"/>
        <v>5474970.2228618413</v>
      </c>
      <c r="G303" s="33">
        <v>0</v>
      </c>
      <c r="H303" s="19">
        <f>SUM(H304:H307)</f>
        <v>12138739.502222221</v>
      </c>
      <c r="I303" s="19">
        <f>SUM(I304:I307)</f>
        <v>145290015.32222223</v>
      </c>
    </row>
    <row r="304" spans="1:9" ht="18.5" x14ac:dyDescent="0.45">
      <c r="A304" s="30"/>
      <c r="B304" s="36"/>
      <c r="C304" s="34"/>
      <c r="D304" s="20" t="s">
        <v>89</v>
      </c>
      <c r="E304" s="21">
        <v>94727930.019999996</v>
      </c>
      <c r="F304" s="22">
        <f t="shared" si="5"/>
        <v>3895062.9120065789</v>
      </c>
      <c r="G304" s="21">
        <v>0</v>
      </c>
      <c r="H304" s="21">
        <v>10593289</v>
      </c>
      <c r="I304" s="21">
        <v>105321219.02</v>
      </c>
    </row>
    <row r="305" spans="1:9" ht="18.5" x14ac:dyDescent="0.45">
      <c r="A305" s="30"/>
      <c r="B305" s="36"/>
      <c r="C305" s="34"/>
      <c r="D305" s="20" t="s">
        <v>92</v>
      </c>
      <c r="E305" s="21">
        <v>2880000</v>
      </c>
      <c r="F305" s="22">
        <f t="shared" si="5"/>
        <v>118421.05263157895</v>
      </c>
      <c r="G305" s="21">
        <v>0</v>
      </c>
      <c r="H305" s="21">
        <v>0</v>
      </c>
      <c r="I305" s="21">
        <v>2880000</v>
      </c>
    </row>
    <row r="306" spans="1:9" ht="18.5" x14ac:dyDescent="0.45">
      <c r="A306" s="30"/>
      <c r="B306" s="36"/>
      <c r="C306" s="34"/>
      <c r="D306" s="20" t="s">
        <v>96</v>
      </c>
      <c r="E306" s="21">
        <v>1836345.8</v>
      </c>
      <c r="F306" s="22">
        <f t="shared" si="5"/>
        <v>75507.639802631573</v>
      </c>
      <c r="G306" s="21">
        <v>0</v>
      </c>
      <c r="H306" s="21">
        <v>204038.42222222217</v>
      </c>
      <c r="I306" s="21">
        <v>2040384.2222222222</v>
      </c>
    </row>
    <row r="307" spans="1:9" ht="18.5" x14ac:dyDescent="0.45">
      <c r="A307" s="30"/>
      <c r="B307" s="36"/>
      <c r="C307" s="34"/>
      <c r="D307" s="20" t="s">
        <v>89</v>
      </c>
      <c r="E307" s="21">
        <v>33707000</v>
      </c>
      <c r="F307" s="22">
        <f t="shared" si="5"/>
        <v>1385978.6184210526</v>
      </c>
      <c r="G307" s="21">
        <v>0</v>
      </c>
      <c r="H307" s="21">
        <v>1341412.08</v>
      </c>
      <c r="I307" s="21">
        <v>35048412.079999998</v>
      </c>
    </row>
    <row r="308" spans="1:9" ht="18.5" x14ac:dyDescent="0.45">
      <c r="A308" s="23">
        <v>54</v>
      </c>
      <c r="B308" s="35">
        <v>47609109</v>
      </c>
      <c r="C308" s="24" t="s">
        <v>65</v>
      </c>
      <c r="D308" s="17"/>
      <c r="E308" s="25">
        <f>SUM(E309:E310)</f>
        <v>126838005.20999999</v>
      </c>
      <c r="F308" s="26">
        <f t="shared" si="5"/>
        <v>5215378.5037006577</v>
      </c>
      <c r="G308" s="25">
        <v>0</v>
      </c>
      <c r="H308" s="25">
        <v>0</v>
      </c>
      <c r="I308" s="25">
        <f>SUM(I309:I310)</f>
        <v>126838005.20999999</v>
      </c>
    </row>
    <row r="309" spans="1:9" ht="18.5" x14ac:dyDescent="0.45">
      <c r="A309" s="23"/>
      <c r="B309" s="35"/>
      <c r="C309" s="24"/>
      <c r="D309" s="27" t="s">
        <v>109</v>
      </c>
      <c r="E309" s="28">
        <v>2867274.5</v>
      </c>
      <c r="F309" s="29">
        <f t="shared" si="5"/>
        <v>117897.80016447368</v>
      </c>
      <c r="G309" s="28">
        <v>0</v>
      </c>
      <c r="H309" s="28">
        <v>0</v>
      </c>
      <c r="I309" s="28">
        <v>2867274.5</v>
      </c>
    </row>
    <row r="310" spans="1:9" ht="18.5" x14ac:dyDescent="0.45">
      <c r="A310" s="23"/>
      <c r="B310" s="35"/>
      <c r="C310" s="24"/>
      <c r="D310" s="27" t="s">
        <v>108</v>
      </c>
      <c r="E310" s="28">
        <v>123970730.70999999</v>
      </c>
      <c r="F310" s="29">
        <f t="shared" si="5"/>
        <v>5097480.7035361836</v>
      </c>
      <c r="G310" s="28">
        <v>0</v>
      </c>
      <c r="H310" s="28">
        <v>0</v>
      </c>
      <c r="I310" s="28">
        <v>123970730.70999999</v>
      </c>
    </row>
    <row r="311" spans="1:9" ht="18.5" x14ac:dyDescent="0.45">
      <c r="A311" s="30">
        <v>55</v>
      </c>
      <c r="B311" s="36">
        <v>64190</v>
      </c>
      <c r="C311" s="31" t="s">
        <v>75</v>
      </c>
      <c r="D311" s="18"/>
      <c r="E311" s="19">
        <f>SUM(E312:E314)</f>
        <v>123517806</v>
      </c>
      <c r="F311" s="32">
        <f t="shared" si="5"/>
        <v>5078857.1546052629</v>
      </c>
      <c r="G311" s="33">
        <v>0</v>
      </c>
      <c r="H311" s="19">
        <f>SUM(H312:H314)</f>
        <v>8070466.75</v>
      </c>
      <c r="I311" s="19">
        <f>SUM(I312:I314)</f>
        <v>131588272.75</v>
      </c>
    </row>
    <row r="312" spans="1:9" ht="18.5" x14ac:dyDescent="0.45">
      <c r="A312" s="30"/>
      <c r="B312" s="36"/>
      <c r="C312" s="34"/>
      <c r="D312" s="20" t="s">
        <v>112</v>
      </c>
      <c r="E312" s="21">
        <v>41515806</v>
      </c>
      <c r="F312" s="22">
        <f t="shared" si="5"/>
        <v>1707064.3914473683</v>
      </c>
      <c r="G312" s="21">
        <v>0</v>
      </c>
      <c r="H312" s="21">
        <v>8070466.75</v>
      </c>
      <c r="I312" s="21">
        <v>49586272.75</v>
      </c>
    </row>
    <row r="313" spans="1:9" ht="18.5" x14ac:dyDescent="0.45">
      <c r="A313" s="30"/>
      <c r="B313" s="36"/>
      <c r="C313" s="34"/>
      <c r="D313" s="20" t="s">
        <v>105</v>
      </c>
      <c r="E313" s="21">
        <v>48000000</v>
      </c>
      <c r="F313" s="22">
        <f t="shared" si="5"/>
        <v>1973684.2105263157</v>
      </c>
      <c r="G313" s="21">
        <v>0</v>
      </c>
      <c r="H313" s="21">
        <v>0</v>
      </c>
      <c r="I313" s="21">
        <v>48000000</v>
      </c>
    </row>
    <row r="314" spans="1:9" ht="18.5" x14ac:dyDescent="0.45">
      <c r="A314" s="30"/>
      <c r="B314" s="36"/>
      <c r="C314" s="34"/>
      <c r="D314" s="20" t="s">
        <v>116</v>
      </c>
      <c r="E314" s="21">
        <v>34002000</v>
      </c>
      <c r="F314" s="22">
        <f t="shared" si="5"/>
        <v>1398108.5526315789</v>
      </c>
      <c r="G314" s="21">
        <v>0</v>
      </c>
      <c r="H314" s="21">
        <v>0</v>
      </c>
      <c r="I314" s="21">
        <v>34002000</v>
      </c>
    </row>
    <row r="315" spans="1:9" ht="18.5" x14ac:dyDescent="0.45">
      <c r="A315" s="23">
        <v>56</v>
      </c>
      <c r="B315" s="35">
        <v>9705163</v>
      </c>
      <c r="C315" s="24" t="s">
        <v>66</v>
      </c>
      <c r="D315" s="17"/>
      <c r="E315" s="25">
        <f>SUM(E316:E317)</f>
        <v>122256266.94999999</v>
      </c>
      <c r="F315" s="26">
        <f t="shared" si="5"/>
        <v>5026984.6607730258</v>
      </c>
      <c r="G315" s="25">
        <v>0</v>
      </c>
      <c r="H315" s="25">
        <v>0</v>
      </c>
      <c r="I315" s="25">
        <f>SUM(I316:I317)</f>
        <v>122256266.94999999</v>
      </c>
    </row>
    <row r="316" spans="1:9" ht="18.5" x14ac:dyDescent="0.45">
      <c r="A316" s="23"/>
      <c r="B316" s="35"/>
      <c r="C316" s="24"/>
      <c r="D316" s="27" t="s">
        <v>140</v>
      </c>
      <c r="E316" s="28">
        <v>97259995.909999996</v>
      </c>
      <c r="F316" s="29">
        <f t="shared" si="5"/>
        <v>3999177.4634046052</v>
      </c>
      <c r="G316" s="28">
        <v>0</v>
      </c>
      <c r="H316" s="28">
        <v>0</v>
      </c>
      <c r="I316" s="28">
        <v>97259995.909999996</v>
      </c>
    </row>
    <row r="317" spans="1:9" ht="18.5" x14ac:dyDescent="0.45">
      <c r="A317" s="23"/>
      <c r="B317" s="35"/>
      <c r="C317" s="24"/>
      <c r="D317" s="27" t="s">
        <v>121</v>
      </c>
      <c r="E317" s="28">
        <v>24996271.039999999</v>
      </c>
      <c r="F317" s="29">
        <f t="shared" si="5"/>
        <v>1027807.197368421</v>
      </c>
      <c r="G317" s="28">
        <v>0</v>
      </c>
      <c r="H317" s="28">
        <v>0</v>
      </c>
      <c r="I317" s="28">
        <v>24996271.039999999</v>
      </c>
    </row>
    <row r="318" spans="1:9" ht="18.5" x14ac:dyDescent="0.45">
      <c r="A318" s="30">
        <v>57</v>
      </c>
      <c r="B318" s="36">
        <v>62690094</v>
      </c>
      <c r="C318" s="31" t="s">
        <v>67</v>
      </c>
      <c r="D318" s="18"/>
      <c r="E318" s="19">
        <f>SUM(E319:E320)</f>
        <v>114162552.25</v>
      </c>
      <c r="F318" s="32">
        <f t="shared" si="5"/>
        <v>4694183.8918585526</v>
      </c>
      <c r="G318" s="33">
        <v>0</v>
      </c>
      <c r="H318" s="19">
        <f>SUM(H319:H320)</f>
        <v>9875905.9299999997</v>
      </c>
      <c r="I318" s="19">
        <f>SUM(I319:I320)</f>
        <v>124038458.18000001</v>
      </c>
    </row>
    <row r="319" spans="1:9" ht="18.5" x14ac:dyDescent="0.45">
      <c r="A319" s="30"/>
      <c r="B319" s="36"/>
      <c r="C319" s="34"/>
      <c r="D319" s="20" t="s">
        <v>89</v>
      </c>
      <c r="E319" s="21">
        <v>82824552.25</v>
      </c>
      <c r="F319" s="22">
        <f t="shared" si="5"/>
        <v>3405614.812911184</v>
      </c>
      <c r="G319" s="21">
        <v>0</v>
      </c>
      <c r="H319" s="21">
        <v>9458503</v>
      </c>
      <c r="I319" s="21">
        <v>92283055.25</v>
      </c>
    </row>
    <row r="320" spans="1:9" ht="18.5" x14ac:dyDescent="0.45">
      <c r="A320" s="30"/>
      <c r="B320" s="36"/>
      <c r="C320" s="34"/>
      <c r="D320" s="20" t="s">
        <v>89</v>
      </c>
      <c r="E320" s="21">
        <v>31338000</v>
      </c>
      <c r="F320" s="22">
        <f t="shared" si="5"/>
        <v>1288569.0789473683</v>
      </c>
      <c r="G320" s="21">
        <v>0</v>
      </c>
      <c r="H320" s="21">
        <v>417402.93</v>
      </c>
      <c r="I320" s="21">
        <v>31755402.93</v>
      </c>
    </row>
    <row r="321" spans="1:9" ht="18.5" x14ac:dyDescent="0.45">
      <c r="A321" s="23">
        <v>58</v>
      </c>
      <c r="B321" s="35">
        <v>72080043</v>
      </c>
      <c r="C321" s="24" t="s">
        <v>159</v>
      </c>
      <c r="D321" s="17"/>
      <c r="E321" s="25">
        <f>SUM(E322)</f>
        <v>112160368.62</v>
      </c>
      <c r="F321" s="26">
        <f t="shared" si="5"/>
        <v>4611857.2623355268</v>
      </c>
      <c r="G321" s="25">
        <v>0</v>
      </c>
      <c r="H321" s="25">
        <f>SUM(H322)</f>
        <v>40052298.18</v>
      </c>
      <c r="I321" s="25">
        <f>SUM(I322)</f>
        <v>152212666.80000001</v>
      </c>
    </row>
    <row r="322" spans="1:9" ht="18.5" x14ac:dyDescent="0.45">
      <c r="A322" s="23"/>
      <c r="B322" s="35"/>
      <c r="C322" s="24"/>
      <c r="D322" s="27" t="s">
        <v>138</v>
      </c>
      <c r="E322" s="28">
        <v>112160368.62</v>
      </c>
      <c r="F322" s="29">
        <f t="shared" si="5"/>
        <v>4611857.2623355268</v>
      </c>
      <c r="G322" s="28">
        <v>0</v>
      </c>
      <c r="H322" s="28">
        <v>40052298.18</v>
      </c>
      <c r="I322" s="28">
        <v>152212666.80000001</v>
      </c>
    </row>
    <row r="323" spans="1:9" ht="18.5" x14ac:dyDescent="0.45">
      <c r="A323" s="30">
        <v>59</v>
      </c>
      <c r="B323" s="36">
        <v>60609460</v>
      </c>
      <c r="C323" s="31" t="s">
        <v>70</v>
      </c>
      <c r="D323" s="18"/>
      <c r="E323" s="19">
        <f>SUM(E324:E327)</f>
        <v>111735452.42999999</v>
      </c>
      <c r="F323" s="32">
        <f t="shared" si="5"/>
        <v>4594385.3795230258</v>
      </c>
      <c r="G323" s="33">
        <v>0</v>
      </c>
      <c r="H323" s="19">
        <f>SUM(H324:H327)</f>
        <v>73443360.00198628</v>
      </c>
      <c r="I323" s="19">
        <f>SUM(I324:I327)</f>
        <v>185178812.43198627</v>
      </c>
    </row>
    <row r="324" spans="1:9" ht="18.5" x14ac:dyDescent="0.45">
      <c r="A324" s="30"/>
      <c r="B324" s="36"/>
      <c r="C324" s="34"/>
      <c r="D324" s="20" t="s">
        <v>104</v>
      </c>
      <c r="E324" s="21">
        <v>25905982.57</v>
      </c>
      <c r="F324" s="22">
        <f t="shared" ref="F324:F387" si="6">E324/24.32</f>
        <v>1065213.0990953948</v>
      </c>
      <c r="G324" s="21">
        <v>0</v>
      </c>
      <c r="H324" s="21">
        <v>33265286.00198628</v>
      </c>
      <c r="I324" s="21">
        <v>59171268.57198628</v>
      </c>
    </row>
    <row r="325" spans="1:9" ht="18.5" x14ac:dyDescent="0.45">
      <c r="A325" s="30"/>
      <c r="B325" s="36"/>
      <c r="C325" s="34"/>
      <c r="D325" s="20" t="s">
        <v>143</v>
      </c>
      <c r="E325" s="21">
        <v>1365308.51</v>
      </c>
      <c r="F325" s="22">
        <f t="shared" si="6"/>
        <v>56139.330180921053</v>
      </c>
      <c r="G325" s="21">
        <v>0</v>
      </c>
      <c r="H325" s="21">
        <v>0</v>
      </c>
      <c r="I325" s="21">
        <v>1365308.51</v>
      </c>
    </row>
    <row r="326" spans="1:9" ht="18.5" x14ac:dyDescent="0.45">
      <c r="A326" s="30"/>
      <c r="B326" s="36"/>
      <c r="C326" s="34"/>
      <c r="D326" s="20" t="s">
        <v>141</v>
      </c>
      <c r="E326" s="21">
        <v>82321304.349999994</v>
      </c>
      <c r="F326" s="22">
        <f t="shared" si="6"/>
        <v>3384922.0538651315</v>
      </c>
      <c r="G326" s="21">
        <v>0</v>
      </c>
      <c r="H326" s="21">
        <v>40178074</v>
      </c>
      <c r="I326" s="21">
        <v>122499378.35000001</v>
      </c>
    </row>
    <row r="327" spans="1:9" ht="18.5" x14ac:dyDescent="0.45">
      <c r="A327" s="30"/>
      <c r="B327" s="36"/>
      <c r="C327" s="34"/>
      <c r="D327" s="20" t="s">
        <v>102</v>
      </c>
      <c r="E327" s="21">
        <v>2142857</v>
      </c>
      <c r="F327" s="22">
        <f t="shared" si="6"/>
        <v>88110.896381578947</v>
      </c>
      <c r="G327" s="21">
        <v>0</v>
      </c>
      <c r="H327" s="21">
        <v>0</v>
      </c>
      <c r="I327" s="21">
        <v>2142857</v>
      </c>
    </row>
    <row r="328" spans="1:9" ht="18.5" x14ac:dyDescent="0.45">
      <c r="A328" s="23">
        <v>60</v>
      </c>
      <c r="B328" s="35">
        <v>301825</v>
      </c>
      <c r="C328" s="24" t="s">
        <v>72</v>
      </c>
      <c r="D328" s="17"/>
      <c r="E328" s="25">
        <f>SUM(E329:E331)</f>
        <v>108687208.56</v>
      </c>
      <c r="F328" s="26">
        <f t="shared" si="6"/>
        <v>4469046.4046052629</v>
      </c>
      <c r="G328" s="25">
        <v>0</v>
      </c>
      <c r="H328" s="25">
        <f>SUM(H329)</f>
        <v>5141905.22</v>
      </c>
      <c r="I328" s="25">
        <f>SUM(I329:I331)</f>
        <v>113829113.78</v>
      </c>
    </row>
    <row r="329" spans="1:9" ht="18.5" x14ac:dyDescent="0.45">
      <c r="A329" s="23"/>
      <c r="B329" s="35"/>
      <c r="C329" s="24"/>
      <c r="D329" s="27" t="s">
        <v>142</v>
      </c>
      <c r="E329" s="28">
        <v>8264462.8099999996</v>
      </c>
      <c r="F329" s="29">
        <f t="shared" si="6"/>
        <v>339821.66159539472</v>
      </c>
      <c r="G329" s="28">
        <v>0</v>
      </c>
      <c r="H329" s="28">
        <v>5141905.22</v>
      </c>
      <c r="I329" s="28">
        <v>13406368.029999999</v>
      </c>
    </row>
    <row r="330" spans="1:9" ht="18.5" x14ac:dyDescent="0.45">
      <c r="A330" s="23"/>
      <c r="B330" s="35"/>
      <c r="C330" s="24"/>
      <c r="D330" s="27" t="s">
        <v>99</v>
      </c>
      <c r="E330" s="28">
        <v>2803300</v>
      </c>
      <c r="F330" s="29">
        <f t="shared" si="6"/>
        <v>115267.26973684211</v>
      </c>
      <c r="G330" s="28">
        <v>0</v>
      </c>
      <c r="H330" s="28">
        <v>0</v>
      </c>
      <c r="I330" s="28">
        <v>2803300</v>
      </c>
    </row>
    <row r="331" spans="1:9" ht="18.5" x14ac:dyDescent="0.45">
      <c r="A331" s="23"/>
      <c r="B331" s="35"/>
      <c r="C331" s="24"/>
      <c r="D331" s="27" t="s">
        <v>143</v>
      </c>
      <c r="E331" s="28">
        <v>97619445.75</v>
      </c>
      <c r="F331" s="29">
        <f t="shared" si="6"/>
        <v>4013957.4732730263</v>
      </c>
      <c r="G331" s="28">
        <v>0</v>
      </c>
      <c r="H331" s="28">
        <v>0</v>
      </c>
      <c r="I331" s="28">
        <v>97619445.75</v>
      </c>
    </row>
    <row r="332" spans="1:9" ht="18.5" x14ac:dyDescent="0.45">
      <c r="A332" s="30">
        <v>61</v>
      </c>
      <c r="B332" s="36">
        <v>70892822</v>
      </c>
      <c r="C332" s="31" t="s">
        <v>61</v>
      </c>
      <c r="D332" s="18"/>
      <c r="E332" s="19">
        <f>SUM(E333:E339)</f>
        <v>105658741.17000002</v>
      </c>
      <c r="F332" s="32">
        <f t="shared" si="6"/>
        <v>4344520.6073190793</v>
      </c>
      <c r="G332" s="33">
        <v>0</v>
      </c>
      <c r="H332" s="19">
        <f>SUM(H333:H339)</f>
        <v>68499918.236872226</v>
      </c>
      <c r="I332" s="19">
        <f>SUM(I333:I339)</f>
        <v>174158659.40687224</v>
      </c>
    </row>
    <row r="333" spans="1:9" ht="18.5" x14ac:dyDescent="0.45">
      <c r="A333" s="30"/>
      <c r="B333" s="36"/>
      <c r="C333" s="34"/>
      <c r="D333" s="20" t="s">
        <v>118</v>
      </c>
      <c r="E333" s="21">
        <v>1006330</v>
      </c>
      <c r="F333" s="22">
        <f t="shared" si="6"/>
        <v>41378.700657894733</v>
      </c>
      <c r="G333" s="21">
        <v>0</v>
      </c>
      <c r="H333" s="21">
        <v>211329.3</v>
      </c>
      <c r="I333" s="21">
        <v>1217659.3</v>
      </c>
    </row>
    <row r="334" spans="1:9" ht="18.5" x14ac:dyDescent="0.45">
      <c r="A334" s="30"/>
      <c r="B334" s="36"/>
      <c r="C334" s="34"/>
      <c r="D334" s="20" t="s">
        <v>104</v>
      </c>
      <c r="E334" s="21">
        <v>3473064.3</v>
      </c>
      <c r="F334" s="22">
        <f t="shared" si="6"/>
        <v>142806.92023026315</v>
      </c>
      <c r="G334" s="21">
        <v>0</v>
      </c>
      <c r="H334" s="21">
        <v>3046235.5</v>
      </c>
      <c r="I334" s="21">
        <v>6519299.7999999998</v>
      </c>
    </row>
    <row r="335" spans="1:9" ht="18.5" x14ac:dyDescent="0.45">
      <c r="A335" s="30"/>
      <c r="B335" s="36"/>
      <c r="C335" s="34"/>
      <c r="D335" s="20" t="s">
        <v>143</v>
      </c>
      <c r="E335" s="21">
        <v>35971020.840000004</v>
      </c>
      <c r="F335" s="22">
        <f t="shared" si="6"/>
        <v>1479071.5805921054</v>
      </c>
      <c r="G335" s="21">
        <v>0</v>
      </c>
      <c r="H335" s="21">
        <v>0</v>
      </c>
      <c r="I335" s="21">
        <v>35971020.840000004</v>
      </c>
    </row>
    <row r="336" spans="1:9" ht="18.5" x14ac:dyDescent="0.45">
      <c r="A336" s="30"/>
      <c r="B336" s="36"/>
      <c r="C336" s="34"/>
      <c r="D336" s="20" t="s">
        <v>117</v>
      </c>
      <c r="E336" s="21">
        <v>31735185.34</v>
      </c>
      <c r="F336" s="22">
        <f t="shared" si="6"/>
        <v>1304900.7129934211</v>
      </c>
      <c r="G336" s="21">
        <v>0</v>
      </c>
      <c r="H336" s="21">
        <v>9414613.4768722318</v>
      </c>
      <c r="I336" s="21">
        <v>41149798.816872239</v>
      </c>
    </row>
    <row r="337" spans="1:9" ht="18.5" x14ac:dyDescent="0.45">
      <c r="A337" s="30"/>
      <c r="B337" s="36"/>
      <c r="C337" s="34"/>
      <c r="D337" s="20" t="s">
        <v>141</v>
      </c>
      <c r="E337" s="21">
        <v>3439667.12</v>
      </c>
      <c r="F337" s="22">
        <f t="shared" si="6"/>
        <v>141433.68092105264</v>
      </c>
      <c r="G337" s="21">
        <v>0</v>
      </c>
      <c r="H337" s="21">
        <v>430408.53</v>
      </c>
      <c r="I337" s="21">
        <v>3870075.6500000004</v>
      </c>
    </row>
    <row r="338" spans="1:9" ht="18.5" x14ac:dyDescent="0.45">
      <c r="A338" s="30"/>
      <c r="B338" s="36"/>
      <c r="C338" s="34"/>
      <c r="D338" s="20" t="s">
        <v>185</v>
      </c>
      <c r="E338" s="21">
        <v>17670811.57</v>
      </c>
      <c r="F338" s="22">
        <f t="shared" si="6"/>
        <v>726595.87047697371</v>
      </c>
      <c r="G338" s="21">
        <v>0</v>
      </c>
      <c r="H338" s="21">
        <v>5137810.43</v>
      </c>
      <c r="I338" s="21">
        <v>22808622</v>
      </c>
    </row>
    <row r="339" spans="1:9" ht="18.5" x14ac:dyDescent="0.45">
      <c r="A339" s="30"/>
      <c r="B339" s="36"/>
      <c r="C339" s="34"/>
      <c r="D339" s="20" t="s">
        <v>102</v>
      </c>
      <c r="E339" s="21">
        <v>12362662</v>
      </c>
      <c r="F339" s="22">
        <f t="shared" si="6"/>
        <v>508333.14144736843</v>
      </c>
      <c r="G339" s="21">
        <v>0</v>
      </c>
      <c r="H339" s="21">
        <v>50259521</v>
      </c>
      <c r="I339" s="21">
        <v>62622183</v>
      </c>
    </row>
    <row r="340" spans="1:9" ht="18.5" x14ac:dyDescent="0.45">
      <c r="A340" s="23">
        <v>62</v>
      </c>
      <c r="B340" s="35">
        <v>65468953</v>
      </c>
      <c r="C340" s="24" t="s">
        <v>12</v>
      </c>
      <c r="D340" s="17"/>
      <c r="E340" s="25">
        <f>SUM(E341)</f>
        <v>105189784</v>
      </c>
      <c r="F340" s="26">
        <f t="shared" si="6"/>
        <v>4325237.8289473681</v>
      </c>
      <c r="G340" s="25">
        <v>0</v>
      </c>
      <c r="H340" s="25">
        <v>0</v>
      </c>
      <c r="I340" s="25">
        <f>SUM(I341)</f>
        <v>105189784</v>
      </c>
    </row>
    <row r="341" spans="1:9" ht="18.5" x14ac:dyDescent="0.45">
      <c r="A341" s="23"/>
      <c r="B341" s="35"/>
      <c r="C341" s="24"/>
      <c r="D341" s="27" t="s">
        <v>99</v>
      </c>
      <c r="E341" s="28">
        <v>105189784</v>
      </c>
      <c r="F341" s="29">
        <f t="shared" si="6"/>
        <v>4325237.8289473681</v>
      </c>
      <c r="G341" s="28">
        <v>0</v>
      </c>
      <c r="H341" s="28">
        <v>0</v>
      </c>
      <c r="I341" s="28">
        <v>105189784</v>
      </c>
    </row>
    <row r="342" spans="1:9" ht="18.5" x14ac:dyDescent="0.45">
      <c r="A342" s="30">
        <v>63</v>
      </c>
      <c r="B342" s="36">
        <v>23272</v>
      </c>
      <c r="C342" s="31" t="s">
        <v>59</v>
      </c>
      <c r="D342" s="18"/>
      <c r="E342" s="19">
        <f>SUM(E343)</f>
        <v>103048240.58</v>
      </c>
      <c r="F342" s="32">
        <f t="shared" si="6"/>
        <v>4237180.9449013155</v>
      </c>
      <c r="G342" s="33">
        <v>0</v>
      </c>
      <c r="H342" s="33">
        <v>0</v>
      </c>
      <c r="I342" s="19">
        <f>SUM(I343)</f>
        <v>103048240.58</v>
      </c>
    </row>
    <row r="343" spans="1:9" ht="18.5" x14ac:dyDescent="0.45">
      <c r="A343" s="30"/>
      <c r="B343" s="36"/>
      <c r="C343" s="34"/>
      <c r="D343" s="20" t="s">
        <v>124</v>
      </c>
      <c r="E343" s="21">
        <v>103048240.58</v>
      </c>
      <c r="F343" s="22">
        <f t="shared" si="6"/>
        <v>4237180.9449013155</v>
      </c>
      <c r="G343" s="21">
        <v>0</v>
      </c>
      <c r="H343" s="21">
        <v>0</v>
      </c>
      <c r="I343" s="21">
        <v>103048240.58</v>
      </c>
    </row>
    <row r="344" spans="1:9" ht="18.5" x14ac:dyDescent="0.45">
      <c r="A344" s="23">
        <v>64</v>
      </c>
      <c r="B344" s="35">
        <v>47114983</v>
      </c>
      <c r="C344" s="24" t="s">
        <v>71</v>
      </c>
      <c r="D344" s="17"/>
      <c r="E344" s="25">
        <f>SUM(E345)</f>
        <v>101673423.23</v>
      </c>
      <c r="F344" s="26">
        <f t="shared" si="6"/>
        <v>4180650.6262335526</v>
      </c>
      <c r="G344" s="25">
        <v>0</v>
      </c>
      <c r="H344" s="25">
        <f>SUM(H345)</f>
        <v>144376260.98830938</v>
      </c>
      <c r="I344" s="25">
        <f>SUM(I345)</f>
        <v>246049684.2183094</v>
      </c>
    </row>
    <row r="345" spans="1:9" ht="18.5" x14ac:dyDescent="0.45">
      <c r="A345" s="23"/>
      <c r="B345" s="35"/>
      <c r="C345" s="24"/>
      <c r="D345" s="27" t="s">
        <v>137</v>
      </c>
      <c r="E345" s="28">
        <v>101673423.23</v>
      </c>
      <c r="F345" s="29">
        <f t="shared" si="6"/>
        <v>4180650.6262335526</v>
      </c>
      <c r="G345" s="28">
        <v>0</v>
      </c>
      <c r="H345" s="28">
        <v>144376260.98830938</v>
      </c>
      <c r="I345" s="28">
        <v>246049684.2183094</v>
      </c>
    </row>
    <row r="346" spans="1:9" ht="18.5" x14ac:dyDescent="0.45">
      <c r="A346" s="30">
        <v>65</v>
      </c>
      <c r="B346" s="36">
        <v>68378025</v>
      </c>
      <c r="C346" s="31" t="s">
        <v>44</v>
      </c>
      <c r="D346" s="18"/>
      <c r="E346" s="19">
        <f>SUM(E347)</f>
        <v>98451000</v>
      </c>
      <c r="F346" s="32">
        <f t="shared" si="6"/>
        <v>4048149.6710526315</v>
      </c>
      <c r="G346" s="33">
        <v>0</v>
      </c>
      <c r="H346" s="33">
        <v>0</v>
      </c>
      <c r="I346" s="19">
        <f>SUM(I347)</f>
        <v>98451000</v>
      </c>
    </row>
    <row r="347" spans="1:9" ht="18.5" x14ac:dyDescent="0.45">
      <c r="A347" s="30"/>
      <c r="B347" s="36"/>
      <c r="C347" s="34"/>
      <c r="D347" s="20" t="s">
        <v>91</v>
      </c>
      <c r="E347" s="21">
        <v>98451000</v>
      </c>
      <c r="F347" s="22">
        <f t="shared" si="6"/>
        <v>4048149.6710526315</v>
      </c>
      <c r="G347" s="21">
        <v>0</v>
      </c>
      <c r="H347" s="21">
        <v>0</v>
      </c>
      <c r="I347" s="21">
        <v>98451000</v>
      </c>
    </row>
    <row r="348" spans="1:9" ht="18.5" x14ac:dyDescent="0.45">
      <c r="A348" s="23">
        <v>66</v>
      </c>
      <c r="B348" s="35">
        <v>601233</v>
      </c>
      <c r="C348" s="24" t="s">
        <v>42</v>
      </c>
      <c r="D348" s="17"/>
      <c r="E348" s="25">
        <f>SUM(E349)</f>
        <v>97791003</v>
      </c>
      <c r="F348" s="26">
        <f t="shared" si="6"/>
        <v>4021011.6365131577</v>
      </c>
      <c r="G348" s="25">
        <v>0</v>
      </c>
      <c r="H348" s="25">
        <f>SUM(H349)</f>
        <v>10438487.720000001</v>
      </c>
      <c r="I348" s="25">
        <f>SUM(I349)</f>
        <v>108229490.72</v>
      </c>
    </row>
    <row r="349" spans="1:9" ht="18.5" x14ac:dyDescent="0.45">
      <c r="A349" s="23"/>
      <c r="B349" s="35"/>
      <c r="C349" s="24"/>
      <c r="D349" s="27" t="s">
        <v>105</v>
      </c>
      <c r="E349" s="28">
        <v>97791003</v>
      </c>
      <c r="F349" s="29">
        <f t="shared" si="6"/>
        <v>4021011.6365131577</v>
      </c>
      <c r="G349" s="28">
        <v>0</v>
      </c>
      <c r="H349" s="28">
        <v>10438487.720000001</v>
      </c>
      <c r="I349" s="28">
        <v>108229490.72</v>
      </c>
    </row>
    <row r="350" spans="1:9" ht="18.5" x14ac:dyDescent="0.45">
      <c r="A350" s="30">
        <v>67</v>
      </c>
      <c r="B350" s="36">
        <v>246875</v>
      </c>
      <c r="C350" s="31" t="s">
        <v>160</v>
      </c>
      <c r="D350" s="18"/>
      <c r="E350" s="19">
        <f>SUM(E351:E355)</f>
        <v>96628451.859999999</v>
      </c>
      <c r="F350" s="32">
        <f t="shared" si="6"/>
        <v>3973209.3692434211</v>
      </c>
      <c r="G350" s="33">
        <v>0</v>
      </c>
      <c r="H350" s="19">
        <f>SUM(H351:H355)</f>
        <v>23281886.278161082</v>
      </c>
      <c r="I350" s="19">
        <f>SUM(I351:I355)</f>
        <v>133057314.13816109</v>
      </c>
    </row>
    <row r="351" spans="1:9" ht="18.5" x14ac:dyDescent="0.45">
      <c r="A351" s="30"/>
      <c r="B351" s="36"/>
      <c r="C351" s="34"/>
      <c r="D351" s="20" t="s">
        <v>142</v>
      </c>
      <c r="E351" s="21">
        <v>4282889</v>
      </c>
      <c r="F351" s="22">
        <f t="shared" si="6"/>
        <v>176105.63322368421</v>
      </c>
      <c r="G351" s="21">
        <v>0</v>
      </c>
      <c r="H351" s="21">
        <v>5743684.1200000001</v>
      </c>
      <c r="I351" s="21">
        <v>10026573.120000001</v>
      </c>
    </row>
    <row r="352" spans="1:9" ht="18.5" x14ac:dyDescent="0.45">
      <c r="A352" s="30"/>
      <c r="B352" s="36"/>
      <c r="C352" s="34"/>
      <c r="D352" s="20" t="s">
        <v>87</v>
      </c>
      <c r="E352" s="21">
        <v>720000</v>
      </c>
      <c r="F352" s="22">
        <f t="shared" si="6"/>
        <v>29605.263157894737</v>
      </c>
      <c r="G352" s="21">
        <v>0</v>
      </c>
      <c r="H352" s="21">
        <v>643200</v>
      </c>
      <c r="I352" s="21">
        <v>1363200</v>
      </c>
    </row>
    <row r="353" spans="1:9" ht="18.5" x14ac:dyDescent="0.45">
      <c r="A353" s="30"/>
      <c r="B353" s="36"/>
      <c r="C353" s="34"/>
      <c r="D353" s="20" t="s">
        <v>98</v>
      </c>
      <c r="E353" s="21">
        <v>2000000</v>
      </c>
      <c r="F353" s="22">
        <f t="shared" si="6"/>
        <v>82236.84210526316</v>
      </c>
      <c r="G353" s="21">
        <v>0</v>
      </c>
      <c r="H353" s="21">
        <v>3798440.0000000005</v>
      </c>
      <c r="I353" s="21">
        <v>5798440</v>
      </c>
    </row>
    <row r="354" spans="1:9" ht="18.5" x14ac:dyDescent="0.45">
      <c r="A354" s="30"/>
      <c r="B354" s="36"/>
      <c r="C354" s="34"/>
      <c r="D354" s="20" t="s">
        <v>143</v>
      </c>
      <c r="E354" s="21">
        <v>74982059.859999999</v>
      </c>
      <c r="F354" s="22">
        <f t="shared" si="6"/>
        <v>3083143.9087171052</v>
      </c>
      <c r="G354" s="21">
        <v>13146976</v>
      </c>
      <c r="H354" s="21">
        <v>0</v>
      </c>
      <c r="I354" s="21">
        <v>88129035.859999999</v>
      </c>
    </row>
    <row r="355" spans="1:9" ht="18.5" x14ac:dyDescent="0.45">
      <c r="A355" s="30"/>
      <c r="B355" s="36"/>
      <c r="C355" s="34"/>
      <c r="D355" s="20" t="s">
        <v>186</v>
      </c>
      <c r="E355" s="21">
        <v>14643503</v>
      </c>
      <c r="F355" s="22">
        <f t="shared" si="6"/>
        <v>602117.72203947371</v>
      </c>
      <c r="G355" s="21">
        <v>0</v>
      </c>
      <c r="H355" s="21">
        <v>13096562.158161081</v>
      </c>
      <c r="I355" s="21">
        <v>27740065.158161081</v>
      </c>
    </row>
    <row r="356" spans="1:9" ht="18.5" x14ac:dyDescent="0.45">
      <c r="A356" s="23">
        <v>68</v>
      </c>
      <c r="B356" s="35">
        <v>47813059</v>
      </c>
      <c r="C356" s="24" t="s">
        <v>161</v>
      </c>
      <c r="D356" s="17"/>
      <c r="E356" s="25">
        <f>SUM(E357:E359)</f>
        <v>95732716.49000001</v>
      </c>
      <c r="F356" s="26">
        <f t="shared" si="6"/>
        <v>3936378.1451480268</v>
      </c>
      <c r="G356" s="25">
        <v>0</v>
      </c>
      <c r="H356" s="25">
        <f>SUM(H357:H359)</f>
        <v>9818301.4399999995</v>
      </c>
      <c r="I356" s="25">
        <f>SUM(I357:I359)</f>
        <v>105551017.93000001</v>
      </c>
    </row>
    <row r="357" spans="1:9" ht="18.5" x14ac:dyDescent="0.45">
      <c r="A357" s="23"/>
      <c r="B357" s="35"/>
      <c r="C357" s="24"/>
      <c r="D357" s="27" t="s">
        <v>137</v>
      </c>
      <c r="E357" s="28">
        <v>563851.23</v>
      </c>
      <c r="F357" s="29">
        <f t="shared" si="6"/>
        <v>23184.67228618421</v>
      </c>
      <c r="G357" s="28">
        <v>0</v>
      </c>
      <c r="H357" s="28">
        <v>849924.87000000011</v>
      </c>
      <c r="I357" s="28">
        <v>1413776.1</v>
      </c>
    </row>
    <row r="358" spans="1:9" ht="18.5" x14ac:dyDescent="0.45">
      <c r="A358" s="23"/>
      <c r="B358" s="35"/>
      <c r="C358" s="24"/>
      <c r="D358" s="27" t="s">
        <v>89</v>
      </c>
      <c r="E358" s="28">
        <v>67457691.840000004</v>
      </c>
      <c r="F358" s="29">
        <f t="shared" si="6"/>
        <v>2773753.7763157897</v>
      </c>
      <c r="G358" s="28">
        <v>0</v>
      </c>
      <c r="H358" s="28">
        <v>7243555</v>
      </c>
      <c r="I358" s="28">
        <v>74701246.840000004</v>
      </c>
    </row>
    <row r="359" spans="1:9" ht="18.5" x14ac:dyDescent="0.45">
      <c r="A359" s="23"/>
      <c r="B359" s="35"/>
      <c r="C359" s="24"/>
      <c r="D359" s="27" t="s">
        <v>89</v>
      </c>
      <c r="E359" s="28">
        <v>27711173.420000002</v>
      </c>
      <c r="F359" s="29">
        <f t="shared" si="6"/>
        <v>1139439.6965460526</v>
      </c>
      <c r="G359" s="28">
        <v>0</v>
      </c>
      <c r="H359" s="28">
        <v>1724821.57</v>
      </c>
      <c r="I359" s="28">
        <v>29435994.990000002</v>
      </c>
    </row>
    <row r="360" spans="1:9" ht="18.5" x14ac:dyDescent="0.45">
      <c r="A360" s="30">
        <v>69</v>
      </c>
      <c r="B360" s="36">
        <v>70888337</v>
      </c>
      <c r="C360" s="31" t="s">
        <v>14</v>
      </c>
      <c r="D360" s="18"/>
      <c r="E360" s="19">
        <f>SUM(E361:E364)</f>
        <v>95518316.689999998</v>
      </c>
      <c r="F360" s="32">
        <f t="shared" si="6"/>
        <v>3927562.3638980263</v>
      </c>
      <c r="G360" s="33">
        <v>0</v>
      </c>
      <c r="H360" s="19">
        <f>SUM(H361:H364)</f>
        <v>89448747.996859491</v>
      </c>
      <c r="I360" s="19">
        <f>SUM(I361:I364)</f>
        <v>184967064.68685949</v>
      </c>
    </row>
    <row r="361" spans="1:9" ht="18.5" x14ac:dyDescent="0.45">
      <c r="A361" s="30"/>
      <c r="B361" s="36"/>
      <c r="C361" s="34"/>
      <c r="D361" s="20" t="s">
        <v>118</v>
      </c>
      <c r="E361" s="21">
        <v>2225400</v>
      </c>
      <c r="F361" s="22">
        <f t="shared" si="6"/>
        <v>91504.93421052632</v>
      </c>
      <c r="G361" s="21">
        <v>0</v>
      </c>
      <c r="H361" s="21">
        <v>467334</v>
      </c>
      <c r="I361" s="21">
        <v>2692734</v>
      </c>
    </row>
    <row r="362" spans="1:9" ht="18.5" x14ac:dyDescent="0.45">
      <c r="A362" s="30"/>
      <c r="B362" s="36"/>
      <c r="C362" s="34"/>
      <c r="D362" s="20" t="s">
        <v>85</v>
      </c>
      <c r="E362" s="21">
        <v>59747794.439999998</v>
      </c>
      <c r="F362" s="22">
        <f t="shared" si="6"/>
        <v>2456734.96875</v>
      </c>
      <c r="G362" s="21">
        <v>0</v>
      </c>
      <c r="H362" s="21">
        <v>27979401.336859498</v>
      </c>
      <c r="I362" s="21">
        <v>87727195.776859492</v>
      </c>
    </row>
    <row r="363" spans="1:9" ht="18.5" x14ac:dyDescent="0.45">
      <c r="A363" s="30"/>
      <c r="B363" s="36"/>
      <c r="C363" s="34"/>
      <c r="D363" s="20" t="s">
        <v>137</v>
      </c>
      <c r="E363" s="21">
        <v>601250</v>
      </c>
      <c r="F363" s="22">
        <f t="shared" si="6"/>
        <v>24722.450657894737</v>
      </c>
      <c r="G363" s="21">
        <v>0</v>
      </c>
      <c r="H363" s="21">
        <v>1204675</v>
      </c>
      <c r="I363" s="21">
        <v>1805925</v>
      </c>
    </row>
    <row r="364" spans="1:9" ht="18.5" x14ac:dyDescent="0.45">
      <c r="A364" s="30"/>
      <c r="B364" s="36"/>
      <c r="C364" s="34"/>
      <c r="D364" s="20" t="s">
        <v>105</v>
      </c>
      <c r="E364" s="21">
        <v>32943872.25</v>
      </c>
      <c r="F364" s="22">
        <f t="shared" si="6"/>
        <v>1354600.0102796052</v>
      </c>
      <c r="G364" s="21">
        <v>0</v>
      </c>
      <c r="H364" s="21">
        <v>59797337.659999996</v>
      </c>
      <c r="I364" s="21">
        <v>92741209.909999996</v>
      </c>
    </row>
    <row r="365" spans="1:9" ht="18.5" x14ac:dyDescent="0.45">
      <c r="A365" s="23">
        <v>70</v>
      </c>
      <c r="B365" s="35">
        <v>68378271</v>
      </c>
      <c r="C365" s="24" t="s">
        <v>25</v>
      </c>
      <c r="D365" s="17"/>
      <c r="E365" s="25">
        <f>SUM(E366:E367)</f>
        <v>91482312.120000005</v>
      </c>
      <c r="F365" s="26">
        <f t="shared" si="6"/>
        <v>3761608.2286184211</v>
      </c>
      <c r="G365" s="25">
        <v>0</v>
      </c>
      <c r="H365" s="25">
        <v>0</v>
      </c>
      <c r="I365" s="25">
        <f>SUM(I366:I367)</f>
        <v>91482312.120000005</v>
      </c>
    </row>
    <row r="366" spans="1:9" ht="18.5" x14ac:dyDescent="0.45">
      <c r="A366" s="23"/>
      <c r="B366" s="35"/>
      <c r="C366" s="24"/>
      <c r="D366" s="27" t="s">
        <v>121</v>
      </c>
      <c r="E366" s="28">
        <v>23137312.120000001</v>
      </c>
      <c r="F366" s="29">
        <f t="shared" si="6"/>
        <v>951369.74177631584</v>
      </c>
      <c r="G366" s="28">
        <v>0</v>
      </c>
      <c r="H366" s="28">
        <v>0</v>
      </c>
      <c r="I366" s="28">
        <v>23137312.120000001</v>
      </c>
    </row>
    <row r="367" spans="1:9" ht="18.5" x14ac:dyDescent="0.45">
      <c r="A367" s="23"/>
      <c r="B367" s="35"/>
      <c r="C367" s="24"/>
      <c r="D367" s="27" t="s">
        <v>92</v>
      </c>
      <c r="E367" s="28">
        <v>68345000</v>
      </c>
      <c r="F367" s="29">
        <f t="shared" si="6"/>
        <v>2810238.4868421052</v>
      </c>
      <c r="G367" s="28">
        <v>0</v>
      </c>
      <c r="H367" s="28">
        <v>0</v>
      </c>
      <c r="I367" s="28">
        <v>68345000</v>
      </c>
    </row>
    <row r="368" spans="1:9" ht="18.5" x14ac:dyDescent="0.45">
      <c r="A368" s="30">
        <v>71</v>
      </c>
      <c r="B368" s="36">
        <v>48133990</v>
      </c>
      <c r="C368" s="31" t="s">
        <v>68</v>
      </c>
      <c r="D368" s="18"/>
      <c r="E368" s="19">
        <f>SUM(E369)</f>
        <v>90460305.520000011</v>
      </c>
      <c r="F368" s="32">
        <f t="shared" si="6"/>
        <v>3719584.930921053</v>
      </c>
      <c r="G368" s="33">
        <v>0</v>
      </c>
      <c r="H368" s="19">
        <f>SUM(H369)</f>
        <v>46347220.390000001</v>
      </c>
      <c r="I368" s="19">
        <f>SUM(I369)</f>
        <v>136807525.91</v>
      </c>
    </row>
    <row r="369" spans="1:9" ht="18.5" x14ac:dyDescent="0.45">
      <c r="A369" s="30"/>
      <c r="B369" s="36"/>
      <c r="C369" s="34"/>
      <c r="D369" s="20" t="s">
        <v>138</v>
      </c>
      <c r="E369" s="21">
        <v>90460305.520000011</v>
      </c>
      <c r="F369" s="22">
        <f t="shared" si="6"/>
        <v>3719584.930921053</v>
      </c>
      <c r="G369" s="21">
        <v>0</v>
      </c>
      <c r="H369" s="21">
        <v>46347220.390000001</v>
      </c>
      <c r="I369" s="21">
        <v>136807525.91</v>
      </c>
    </row>
    <row r="370" spans="1:9" ht="18.5" x14ac:dyDescent="0.45">
      <c r="A370" s="23">
        <v>72</v>
      </c>
      <c r="B370" s="35">
        <v>23221</v>
      </c>
      <c r="C370" s="24" t="s">
        <v>58</v>
      </c>
      <c r="D370" s="17"/>
      <c r="E370" s="25">
        <f>SUM(E371)</f>
        <v>89367019</v>
      </c>
      <c r="F370" s="26">
        <f t="shared" si="6"/>
        <v>3674630.7154605263</v>
      </c>
      <c r="G370" s="25">
        <v>0</v>
      </c>
      <c r="H370" s="25">
        <f>SUM(H371)</f>
        <v>18767072</v>
      </c>
      <c r="I370" s="25">
        <f>SUM(I371)</f>
        <v>108134091</v>
      </c>
    </row>
    <row r="371" spans="1:9" ht="18.5" x14ac:dyDescent="0.45">
      <c r="A371" s="23"/>
      <c r="B371" s="35"/>
      <c r="C371" s="24"/>
      <c r="D371" s="27" t="s">
        <v>124</v>
      </c>
      <c r="E371" s="28">
        <v>89367019</v>
      </c>
      <c r="F371" s="29">
        <f t="shared" si="6"/>
        <v>3674630.7154605263</v>
      </c>
      <c r="G371" s="28">
        <v>0</v>
      </c>
      <c r="H371" s="28">
        <v>18767072</v>
      </c>
      <c r="I371" s="28">
        <v>108134091</v>
      </c>
    </row>
    <row r="372" spans="1:9" ht="18.5" x14ac:dyDescent="0.45">
      <c r="A372" s="30">
        <v>73</v>
      </c>
      <c r="B372" s="36">
        <v>70889546</v>
      </c>
      <c r="C372" s="31" t="s">
        <v>162</v>
      </c>
      <c r="D372" s="18"/>
      <c r="E372" s="19">
        <f>SUM(E373:E374)</f>
        <v>87704076.36999999</v>
      </c>
      <c r="F372" s="32">
        <f t="shared" si="6"/>
        <v>3606253.1402138155</v>
      </c>
      <c r="G372" s="33">
        <v>0</v>
      </c>
      <c r="H372" s="19">
        <f>SUM(H373:H374)</f>
        <v>16063295.43</v>
      </c>
      <c r="I372" s="19">
        <f>SUM(I373:I374)</f>
        <v>103767371.80000001</v>
      </c>
    </row>
    <row r="373" spans="1:9" ht="18.5" x14ac:dyDescent="0.45">
      <c r="A373" s="30"/>
      <c r="B373" s="36"/>
      <c r="C373" s="34"/>
      <c r="D373" s="20" t="s">
        <v>141</v>
      </c>
      <c r="E373" s="21">
        <v>85582499.36999999</v>
      </c>
      <c r="F373" s="22">
        <f t="shared" si="6"/>
        <v>3519017.2438322362</v>
      </c>
      <c r="G373" s="21">
        <v>0</v>
      </c>
      <c r="H373" s="21">
        <v>16063295.43</v>
      </c>
      <c r="I373" s="21">
        <v>101645794.80000001</v>
      </c>
    </row>
    <row r="374" spans="1:9" ht="18.5" x14ac:dyDescent="0.45">
      <c r="A374" s="30"/>
      <c r="B374" s="36"/>
      <c r="C374" s="34"/>
      <c r="D374" s="20" t="s">
        <v>102</v>
      </c>
      <c r="E374" s="21">
        <v>2121577</v>
      </c>
      <c r="F374" s="22">
        <f t="shared" si="6"/>
        <v>87235.896381578947</v>
      </c>
      <c r="G374" s="21">
        <v>0</v>
      </c>
      <c r="H374" s="21">
        <v>0</v>
      </c>
      <c r="I374" s="21">
        <v>2121577</v>
      </c>
    </row>
    <row r="375" spans="1:9" ht="18.5" x14ac:dyDescent="0.45">
      <c r="A375" s="23">
        <v>74</v>
      </c>
      <c r="B375" s="35">
        <v>27718751</v>
      </c>
      <c r="C375" s="24" t="s">
        <v>163</v>
      </c>
      <c r="D375" s="17"/>
      <c r="E375" s="25">
        <f>SUM(E376)</f>
        <v>87319909.420000002</v>
      </c>
      <c r="F375" s="26">
        <f t="shared" si="6"/>
        <v>3590456.8018092103</v>
      </c>
      <c r="G375" s="25">
        <v>0</v>
      </c>
      <c r="H375" s="25">
        <v>0</v>
      </c>
      <c r="I375" s="25">
        <f>SUM(I376)</f>
        <v>87319909.420000002</v>
      </c>
    </row>
    <row r="376" spans="1:9" ht="18.5" x14ac:dyDescent="0.45">
      <c r="A376" s="23"/>
      <c r="B376" s="35"/>
      <c r="C376" s="24"/>
      <c r="D376" s="27" t="s">
        <v>143</v>
      </c>
      <c r="E376" s="28">
        <v>87319909.420000002</v>
      </c>
      <c r="F376" s="29">
        <f t="shared" si="6"/>
        <v>3590456.8018092103</v>
      </c>
      <c r="G376" s="28">
        <v>0</v>
      </c>
      <c r="H376" s="28">
        <v>0</v>
      </c>
      <c r="I376" s="28">
        <v>87319909.420000002</v>
      </c>
    </row>
    <row r="377" spans="1:9" ht="18.5" x14ac:dyDescent="0.45">
      <c r="A377" s="30">
        <v>75</v>
      </c>
      <c r="B377" s="36">
        <v>75081431</v>
      </c>
      <c r="C377" s="31" t="s">
        <v>47</v>
      </c>
      <c r="D377" s="18"/>
      <c r="E377" s="19">
        <f>SUM(E378:E380)</f>
        <v>86448123</v>
      </c>
      <c r="F377" s="32">
        <f t="shared" si="6"/>
        <v>3554610.320723684</v>
      </c>
      <c r="G377" s="33">
        <v>0</v>
      </c>
      <c r="H377" s="19">
        <f>SUM(H378:H380)</f>
        <v>10325421.75</v>
      </c>
      <c r="I377" s="19">
        <f>SUM(I378:I380)</f>
        <v>96773544.75</v>
      </c>
    </row>
    <row r="378" spans="1:9" ht="18.5" x14ac:dyDescent="0.45">
      <c r="A378" s="30"/>
      <c r="B378" s="36"/>
      <c r="C378" s="34"/>
      <c r="D378" s="20" t="s">
        <v>89</v>
      </c>
      <c r="E378" s="21">
        <v>62318923</v>
      </c>
      <c r="F378" s="22">
        <f t="shared" si="6"/>
        <v>2562455.7154605263</v>
      </c>
      <c r="G378" s="21">
        <v>0</v>
      </c>
      <c r="H378" s="21">
        <v>9461697.75</v>
      </c>
      <c r="I378" s="21">
        <v>71780620.75</v>
      </c>
    </row>
    <row r="379" spans="1:9" ht="18.5" x14ac:dyDescent="0.45">
      <c r="A379" s="30"/>
      <c r="B379" s="36"/>
      <c r="C379" s="34"/>
      <c r="D379" s="20" t="s">
        <v>94</v>
      </c>
      <c r="E379" s="21">
        <v>9518200</v>
      </c>
      <c r="F379" s="22">
        <f t="shared" si="6"/>
        <v>391373.35526315786</v>
      </c>
      <c r="G379" s="21">
        <v>0</v>
      </c>
      <c r="H379" s="21">
        <v>0</v>
      </c>
      <c r="I379" s="21">
        <v>9518200</v>
      </c>
    </row>
    <row r="380" spans="1:9" ht="18.5" x14ac:dyDescent="0.45">
      <c r="A380" s="30"/>
      <c r="B380" s="36"/>
      <c r="C380" s="34"/>
      <c r="D380" s="20" t="s">
        <v>89</v>
      </c>
      <c r="E380" s="21">
        <v>14611000</v>
      </c>
      <c r="F380" s="22">
        <f t="shared" si="6"/>
        <v>600781.25</v>
      </c>
      <c r="G380" s="21">
        <v>0</v>
      </c>
      <c r="H380" s="21">
        <v>863724</v>
      </c>
      <c r="I380" s="21">
        <v>15474724</v>
      </c>
    </row>
    <row r="381" spans="1:9" ht="18.5" x14ac:dyDescent="0.45">
      <c r="A381" s="23">
        <v>76</v>
      </c>
      <c r="B381" s="35">
        <v>64173</v>
      </c>
      <c r="C381" s="24" t="s">
        <v>74</v>
      </c>
      <c r="D381" s="17"/>
      <c r="E381" s="25">
        <f>SUM(E382:E384)</f>
        <v>84590983</v>
      </c>
      <c r="F381" s="26">
        <f t="shared" si="6"/>
        <v>3478247.65625</v>
      </c>
      <c r="G381" s="25">
        <v>0</v>
      </c>
      <c r="H381" s="25">
        <f>SUM(H382:H384)</f>
        <v>11265660</v>
      </c>
      <c r="I381" s="25">
        <f>SUM(I382:I384)</f>
        <v>95856643</v>
      </c>
    </row>
    <row r="382" spans="1:9" ht="18.5" x14ac:dyDescent="0.45">
      <c r="A382" s="23"/>
      <c r="B382" s="35"/>
      <c r="C382" s="24"/>
      <c r="D382" s="27" t="s">
        <v>112</v>
      </c>
      <c r="E382" s="28">
        <v>57328597</v>
      </c>
      <c r="F382" s="29">
        <f t="shared" si="6"/>
        <v>2357261.3898026315</v>
      </c>
      <c r="G382" s="28">
        <v>0</v>
      </c>
      <c r="H382" s="28">
        <v>11265660</v>
      </c>
      <c r="I382" s="28">
        <v>68594257</v>
      </c>
    </row>
    <row r="383" spans="1:9" ht="18.5" x14ac:dyDescent="0.45">
      <c r="A383" s="23"/>
      <c r="B383" s="35"/>
      <c r="C383" s="24"/>
      <c r="D383" s="27" t="s">
        <v>105</v>
      </c>
      <c r="E383" s="28">
        <v>12746326</v>
      </c>
      <c r="F383" s="29">
        <f t="shared" si="6"/>
        <v>524108.79934210528</v>
      </c>
      <c r="G383" s="28">
        <v>0</v>
      </c>
      <c r="H383" s="28">
        <v>0</v>
      </c>
      <c r="I383" s="28">
        <v>12746326</v>
      </c>
    </row>
    <row r="384" spans="1:9" ht="18.5" x14ac:dyDescent="0.45">
      <c r="A384" s="23"/>
      <c r="B384" s="35"/>
      <c r="C384" s="24"/>
      <c r="D384" s="27" t="s">
        <v>116</v>
      </c>
      <c r="E384" s="28">
        <v>14516060</v>
      </c>
      <c r="F384" s="29">
        <f t="shared" si="6"/>
        <v>596877.46710526315</v>
      </c>
      <c r="G384" s="28">
        <v>0</v>
      </c>
      <c r="H384" s="28">
        <v>0</v>
      </c>
      <c r="I384" s="28">
        <v>14516060</v>
      </c>
    </row>
    <row r="385" spans="1:9" ht="18.5" x14ac:dyDescent="0.45">
      <c r="A385" s="30">
        <v>77</v>
      </c>
      <c r="B385" s="36">
        <v>445100</v>
      </c>
      <c r="C385" s="31" t="s">
        <v>69</v>
      </c>
      <c r="D385" s="18"/>
      <c r="E385" s="19">
        <f>SUM(E386)</f>
        <v>84252214</v>
      </c>
      <c r="F385" s="32">
        <f t="shared" si="6"/>
        <v>3464318.0098684211</v>
      </c>
      <c r="G385" s="33">
        <v>0</v>
      </c>
      <c r="H385" s="33">
        <v>0</v>
      </c>
      <c r="I385" s="19">
        <f>SUM(I386)</f>
        <v>84252214</v>
      </c>
    </row>
    <row r="386" spans="1:9" ht="18.5" x14ac:dyDescent="0.45">
      <c r="A386" s="30"/>
      <c r="B386" s="36"/>
      <c r="C386" s="34"/>
      <c r="D386" s="20" t="s">
        <v>99</v>
      </c>
      <c r="E386" s="21">
        <v>84252214</v>
      </c>
      <c r="F386" s="22">
        <f t="shared" si="6"/>
        <v>3464318.0098684211</v>
      </c>
      <c r="G386" s="21">
        <v>0</v>
      </c>
      <c r="H386" s="21">
        <v>0</v>
      </c>
      <c r="I386" s="21">
        <v>84252214</v>
      </c>
    </row>
    <row r="387" spans="1:9" ht="18.5" x14ac:dyDescent="0.45">
      <c r="A387" s="23">
        <v>78</v>
      </c>
      <c r="B387" s="35">
        <v>64829561</v>
      </c>
      <c r="C387" s="24" t="s">
        <v>17</v>
      </c>
      <c r="D387" s="17"/>
      <c r="E387" s="25">
        <f>SUM(E388)</f>
        <v>80997171</v>
      </c>
      <c r="F387" s="26">
        <f t="shared" si="6"/>
        <v>3330475.78125</v>
      </c>
      <c r="G387" s="25">
        <v>0</v>
      </c>
      <c r="H387" s="25">
        <v>0</v>
      </c>
      <c r="I387" s="25">
        <f>SUM(I388)</f>
        <v>80997171</v>
      </c>
    </row>
    <row r="388" spans="1:9" ht="18.5" x14ac:dyDescent="0.45">
      <c r="A388" s="23"/>
      <c r="B388" s="35"/>
      <c r="C388" s="24"/>
      <c r="D388" s="27" t="s">
        <v>99</v>
      </c>
      <c r="E388" s="28">
        <v>80997171</v>
      </c>
      <c r="F388" s="29">
        <f t="shared" ref="F388:F451" si="7">E388/24.32</f>
        <v>3330475.78125</v>
      </c>
      <c r="G388" s="28">
        <v>0</v>
      </c>
      <c r="H388" s="28">
        <v>0</v>
      </c>
      <c r="I388" s="28">
        <v>80997171</v>
      </c>
    </row>
    <row r="389" spans="1:9" ht="18.5" x14ac:dyDescent="0.45">
      <c r="A389" s="30">
        <v>79</v>
      </c>
      <c r="B389" s="36">
        <v>23884</v>
      </c>
      <c r="C389" s="31" t="s">
        <v>56</v>
      </c>
      <c r="D389" s="18"/>
      <c r="E389" s="19">
        <f>SUM(E390)</f>
        <v>76523901</v>
      </c>
      <c r="F389" s="32">
        <f t="shared" si="7"/>
        <v>3146541.9819078948</v>
      </c>
      <c r="G389" s="33">
        <v>0</v>
      </c>
      <c r="H389" s="19">
        <f>SUM(H390)</f>
        <v>16070019.210000001</v>
      </c>
      <c r="I389" s="19">
        <f>SUM(I390)</f>
        <v>92593920.210000008</v>
      </c>
    </row>
    <row r="390" spans="1:9" ht="18.5" x14ac:dyDescent="0.45">
      <c r="A390" s="30"/>
      <c r="B390" s="36"/>
      <c r="C390" s="34"/>
      <c r="D390" s="20" t="s">
        <v>112</v>
      </c>
      <c r="E390" s="21">
        <v>76523901</v>
      </c>
      <c r="F390" s="22">
        <f t="shared" si="7"/>
        <v>3146541.9819078948</v>
      </c>
      <c r="G390" s="21">
        <v>0</v>
      </c>
      <c r="H390" s="21">
        <v>16070019.210000001</v>
      </c>
      <c r="I390" s="21">
        <v>92593920.210000008</v>
      </c>
    </row>
    <row r="391" spans="1:9" ht="18.5" x14ac:dyDescent="0.45">
      <c r="A391" s="23">
        <v>80</v>
      </c>
      <c r="B391" s="35">
        <v>20729</v>
      </c>
      <c r="C391" s="24" t="s">
        <v>73</v>
      </c>
      <c r="D391" s="17"/>
      <c r="E391" s="25">
        <f>SUM(E392:E394)</f>
        <v>75900176</v>
      </c>
      <c r="F391" s="26">
        <f t="shared" si="7"/>
        <v>3120895.3947368423</v>
      </c>
      <c r="G391" s="25">
        <v>0</v>
      </c>
      <c r="H391" s="25">
        <v>0</v>
      </c>
      <c r="I391" s="25">
        <f>SUM(I392:I394)</f>
        <v>75900176</v>
      </c>
    </row>
    <row r="392" spans="1:9" ht="18.5" x14ac:dyDescent="0.45">
      <c r="A392" s="23"/>
      <c r="B392" s="35"/>
      <c r="C392" s="24"/>
      <c r="D392" s="27" t="s">
        <v>144</v>
      </c>
      <c r="E392" s="28">
        <v>21487000</v>
      </c>
      <c r="F392" s="29">
        <f t="shared" si="7"/>
        <v>883511.51315789472</v>
      </c>
      <c r="G392" s="28">
        <v>0</v>
      </c>
      <c r="H392" s="28">
        <v>0</v>
      </c>
      <c r="I392" s="28">
        <v>21487000</v>
      </c>
    </row>
    <row r="393" spans="1:9" ht="18.5" x14ac:dyDescent="0.45">
      <c r="A393" s="23"/>
      <c r="B393" s="35"/>
      <c r="C393" s="24"/>
      <c r="D393" s="27" t="s">
        <v>108</v>
      </c>
      <c r="E393" s="28">
        <v>8413176</v>
      </c>
      <c r="F393" s="29">
        <f t="shared" si="7"/>
        <v>345936.51315789472</v>
      </c>
      <c r="G393" s="28">
        <v>0</v>
      </c>
      <c r="H393" s="28">
        <v>0</v>
      </c>
      <c r="I393" s="28">
        <v>8413176</v>
      </c>
    </row>
    <row r="394" spans="1:9" ht="18.5" x14ac:dyDescent="0.45">
      <c r="A394" s="23"/>
      <c r="B394" s="35"/>
      <c r="C394" s="24"/>
      <c r="D394" s="27" t="s">
        <v>145</v>
      </c>
      <c r="E394" s="28">
        <v>46000000</v>
      </c>
      <c r="F394" s="29">
        <f t="shared" si="7"/>
        <v>1891447.3684210526</v>
      </c>
      <c r="G394" s="28">
        <v>0</v>
      </c>
      <c r="H394" s="28">
        <v>0</v>
      </c>
      <c r="I394" s="28">
        <v>46000000</v>
      </c>
    </row>
    <row r="395" spans="1:9" ht="18.5" x14ac:dyDescent="0.45">
      <c r="A395" s="30">
        <v>81</v>
      </c>
      <c r="B395" s="36">
        <v>45023930</v>
      </c>
      <c r="C395" s="31" t="s">
        <v>51</v>
      </c>
      <c r="D395" s="18"/>
      <c r="E395" s="19">
        <f>SUM(E396)</f>
        <v>75683781</v>
      </c>
      <c r="F395" s="32">
        <f t="shared" si="7"/>
        <v>3111997.5740131577</v>
      </c>
      <c r="G395" s="33">
        <v>0</v>
      </c>
      <c r="H395" s="33">
        <v>0</v>
      </c>
      <c r="I395" s="33">
        <f>SUM(I396)</f>
        <v>75683781</v>
      </c>
    </row>
    <row r="396" spans="1:9" ht="18.5" x14ac:dyDescent="0.45">
      <c r="A396" s="30"/>
      <c r="B396" s="36"/>
      <c r="C396" s="34"/>
      <c r="D396" s="20" t="s">
        <v>99</v>
      </c>
      <c r="E396" s="21">
        <v>75683781</v>
      </c>
      <c r="F396" s="22">
        <f t="shared" si="7"/>
        <v>3111997.5740131577</v>
      </c>
      <c r="G396" s="21">
        <v>0</v>
      </c>
      <c r="H396" s="21">
        <v>0</v>
      </c>
      <c r="I396" s="21">
        <v>75683781</v>
      </c>
    </row>
    <row r="397" spans="1:9" ht="18.5" x14ac:dyDescent="0.45">
      <c r="A397" s="23">
        <v>82</v>
      </c>
      <c r="B397" s="35">
        <v>23205</v>
      </c>
      <c r="C397" s="24" t="s">
        <v>164</v>
      </c>
      <c r="D397" s="17"/>
      <c r="E397" s="25">
        <f>SUM(E398:E399)</f>
        <v>75106794</v>
      </c>
      <c r="F397" s="26">
        <f t="shared" si="7"/>
        <v>3088272.7796052629</v>
      </c>
      <c r="G397" s="25">
        <v>0</v>
      </c>
      <c r="H397" s="25">
        <v>0</v>
      </c>
      <c r="I397" s="25">
        <f>SUM(I398:I399)</f>
        <v>75106794</v>
      </c>
    </row>
    <row r="398" spans="1:9" ht="18.5" x14ac:dyDescent="0.45">
      <c r="A398" s="23"/>
      <c r="B398" s="35"/>
      <c r="C398" s="24"/>
      <c r="D398" s="27" t="s">
        <v>124</v>
      </c>
      <c r="E398" s="28">
        <v>5201194</v>
      </c>
      <c r="F398" s="29">
        <f t="shared" si="7"/>
        <v>213864.88486842104</v>
      </c>
      <c r="G398" s="28">
        <v>0</v>
      </c>
      <c r="H398" s="28">
        <v>0</v>
      </c>
      <c r="I398" s="28">
        <v>5201194</v>
      </c>
    </row>
    <row r="399" spans="1:9" ht="18.5" x14ac:dyDescent="0.45">
      <c r="A399" s="23"/>
      <c r="B399" s="35"/>
      <c r="C399" s="24"/>
      <c r="D399" s="27" t="s">
        <v>90</v>
      </c>
      <c r="E399" s="28">
        <v>69905600</v>
      </c>
      <c r="F399" s="29">
        <f t="shared" si="7"/>
        <v>2874407.8947368423</v>
      </c>
      <c r="G399" s="28">
        <v>0</v>
      </c>
      <c r="H399" s="28">
        <v>0</v>
      </c>
      <c r="I399" s="28">
        <v>69905600</v>
      </c>
    </row>
    <row r="400" spans="1:9" ht="18.5" x14ac:dyDescent="0.45">
      <c r="A400" s="30">
        <v>83</v>
      </c>
      <c r="B400" s="36">
        <v>290807</v>
      </c>
      <c r="C400" s="31" t="s">
        <v>9</v>
      </c>
      <c r="D400" s="18"/>
      <c r="E400" s="19">
        <f>SUM(E401:E402)</f>
        <v>74116972.289999992</v>
      </c>
      <c r="F400" s="32">
        <f t="shared" si="7"/>
        <v>3047572.873766447</v>
      </c>
      <c r="G400" s="33">
        <v>0</v>
      </c>
      <c r="H400" s="19">
        <f>SUM(H401:H402)</f>
        <v>24652717.34</v>
      </c>
      <c r="I400" s="33">
        <f>SUM(I401:I402)</f>
        <v>98769689.629999995</v>
      </c>
    </row>
    <row r="401" spans="1:9" ht="18.5" x14ac:dyDescent="0.45">
      <c r="A401" s="30"/>
      <c r="B401" s="36"/>
      <c r="C401" s="34"/>
      <c r="D401" s="20" t="s">
        <v>142</v>
      </c>
      <c r="E401" s="21">
        <v>1267710.74</v>
      </c>
      <c r="F401" s="22">
        <f t="shared" si="7"/>
        <v>52126.26398026316</v>
      </c>
      <c r="G401" s="21">
        <v>0</v>
      </c>
      <c r="H401" s="21">
        <v>1555059.4</v>
      </c>
      <c r="I401" s="21">
        <v>2822770.1399999997</v>
      </c>
    </row>
    <row r="402" spans="1:9" ht="18.5" x14ac:dyDescent="0.45">
      <c r="A402" s="30"/>
      <c r="B402" s="36"/>
      <c r="C402" s="34"/>
      <c r="D402" s="20" t="s">
        <v>117</v>
      </c>
      <c r="E402" s="21">
        <v>72849261.549999997</v>
      </c>
      <c r="F402" s="22">
        <f t="shared" si="7"/>
        <v>2995446.609786184</v>
      </c>
      <c r="G402" s="21">
        <v>0</v>
      </c>
      <c r="H402" s="21">
        <v>23097657.940000001</v>
      </c>
      <c r="I402" s="21">
        <v>95946919.489999995</v>
      </c>
    </row>
    <row r="403" spans="1:9" ht="18.5" x14ac:dyDescent="0.45">
      <c r="A403" s="23">
        <v>84</v>
      </c>
      <c r="B403" s="35">
        <v>60077344</v>
      </c>
      <c r="C403" s="24" t="s">
        <v>28</v>
      </c>
      <c r="D403" s="17"/>
      <c r="E403" s="25">
        <f>SUM(E404:E407)</f>
        <v>73715641.989999995</v>
      </c>
      <c r="F403" s="26">
        <f t="shared" si="7"/>
        <v>3031070.8055098681</v>
      </c>
      <c r="G403" s="25">
        <v>0</v>
      </c>
      <c r="H403" s="25">
        <f>SUM(H404:H407)</f>
        <v>196534.33455555531</v>
      </c>
      <c r="I403" s="25">
        <f>SUM(I404:I407)</f>
        <v>73912176.324555561</v>
      </c>
    </row>
    <row r="404" spans="1:9" ht="18.5" x14ac:dyDescent="0.45">
      <c r="A404" s="23"/>
      <c r="B404" s="35"/>
      <c r="C404" s="24"/>
      <c r="D404" s="27" t="s">
        <v>91</v>
      </c>
      <c r="E404" s="28">
        <v>44992000</v>
      </c>
      <c r="F404" s="29">
        <f t="shared" si="7"/>
        <v>1850000</v>
      </c>
      <c r="G404" s="28">
        <v>0</v>
      </c>
      <c r="H404" s="28">
        <v>0</v>
      </c>
      <c r="I404" s="28">
        <v>44992000</v>
      </c>
    </row>
    <row r="405" spans="1:9" ht="18.5" x14ac:dyDescent="0.45">
      <c r="A405" s="23"/>
      <c r="B405" s="35"/>
      <c r="C405" s="24"/>
      <c r="D405" s="27" t="s">
        <v>93</v>
      </c>
      <c r="E405" s="28">
        <v>20070311</v>
      </c>
      <c r="F405" s="29">
        <f t="shared" si="7"/>
        <v>825259.49835526315</v>
      </c>
      <c r="G405" s="28">
        <v>0</v>
      </c>
      <c r="H405" s="28">
        <v>0</v>
      </c>
      <c r="I405" s="28">
        <v>20070311</v>
      </c>
    </row>
    <row r="406" spans="1:9" ht="18.5" x14ac:dyDescent="0.45">
      <c r="A406" s="23"/>
      <c r="B406" s="35"/>
      <c r="C406" s="24"/>
      <c r="D406" s="27" t="s">
        <v>94</v>
      </c>
      <c r="E406" s="28">
        <v>6884522</v>
      </c>
      <c r="F406" s="29">
        <f t="shared" si="7"/>
        <v>283080.67434210528</v>
      </c>
      <c r="G406" s="28">
        <v>0</v>
      </c>
      <c r="H406" s="28">
        <v>0</v>
      </c>
      <c r="I406" s="28">
        <v>6884522</v>
      </c>
    </row>
    <row r="407" spans="1:9" ht="18.5" x14ac:dyDescent="0.45">
      <c r="A407" s="23"/>
      <c r="B407" s="35"/>
      <c r="C407" s="24"/>
      <c r="D407" s="27" t="s">
        <v>96</v>
      </c>
      <c r="E407" s="28">
        <v>1768808.99</v>
      </c>
      <c r="F407" s="29">
        <f t="shared" si="7"/>
        <v>72730.6328125</v>
      </c>
      <c r="G407" s="28">
        <v>0</v>
      </c>
      <c r="H407" s="28">
        <v>196534.33455555531</v>
      </c>
      <c r="I407" s="28">
        <v>1965343.3245555554</v>
      </c>
    </row>
    <row r="408" spans="1:9" ht="18.5" x14ac:dyDescent="0.45">
      <c r="A408" s="30">
        <v>85</v>
      </c>
      <c r="B408" s="36">
        <v>24341</v>
      </c>
      <c r="C408" s="31" t="s">
        <v>77</v>
      </c>
      <c r="D408" s="18"/>
      <c r="E408" s="19">
        <f>SUM(E409:E411)</f>
        <v>73493582.780000001</v>
      </c>
      <c r="F408" s="32">
        <f t="shared" si="7"/>
        <v>3021940.0814144737</v>
      </c>
      <c r="G408" s="33">
        <v>0</v>
      </c>
      <c r="H408" s="19">
        <f>SUM(H409:H411)</f>
        <v>438134.86</v>
      </c>
      <c r="I408" s="33">
        <f>SUM(I409:I411)</f>
        <v>73931717.640000001</v>
      </c>
    </row>
    <row r="409" spans="1:9" ht="18.5" x14ac:dyDescent="0.45">
      <c r="A409" s="30"/>
      <c r="B409" s="36"/>
      <c r="C409" s="34"/>
      <c r="D409" s="20" t="s">
        <v>109</v>
      </c>
      <c r="E409" s="21">
        <v>1195475.45</v>
      </c>
      <c r="F409" s="22">
        <f t="shared" si="7"/>
        <v>49156.062911184206</v>
      </c>
      <c r="G409" s="21">
        <v>0</v>
      </c>
      <c r="H409" s="21">
        <v>340978.54</v>
      </c>
      <c r="I409" s="21">
        <v>1536453.99</v>
      </c>
    </row>
    <row r="410" spans="1:9" ht="18.5" x14ac:dyDescent="0.45">
      <c r="A410" s="30"/>
      <c r="B410" s="36"/>
      <c r="C410" s="34"/>
      <c r="D410" s="20" t="s">
        <v>113</v>
      </c>
      <c r="E410" s="21">
        <v>56870544.280000001</v>
      </c>
      <c r="F410" s="22">
        <f t="shared" si="7"/>
        <v>2338426.9851973685</v>
      </c>
      <c r="G410" s="21">
        <v>0</v>
      </c>
      <c r="H410" s="21">
        <v>97156.32</v>
      </c>
      <c r="I410" s="21">
        <v>56967700.600000001</v>
      </c>
    </row>
    <row r="411" spans="1:9" ht="18.5" x14ac:dyDescent="0.45">
      <c r="A411" s="30"/>
      <c r="B411" s="36"/>
      <c r="C411" s="34"/>
      <c r="D411" s="20" t="s">
        <v>108</v>
      </c>
      <c r="E411" s="21">
        <v>15427563.050000001</v>
      </c>
      <c r="F411" s="22">
        <f t="shared" si="7"/>
        <v>634357.03330592113</v>
      </c>
      <c r="G411" s="21">
        <v>0</v>
      </c>
      <c r="H411" s="21">
        <v>0</v>
      </c>
      <c r="I411" s="21">
        <v>15427563.050000001</v>
      </c>
    </row>
    <row r="412" spans="1:9" ht="18.5" x14ac:dyDescent="0.45">
      <c r="A412" s="23">
        <v>86</v>
      </c>
      <c r="B412" s="35">
        <v>2011514</v>
      </c>
      <c r="C412" s="24" t="s">
        <v>165</v>
      </c>
      <c r="D412" s="17"/>
      <c r="E412" s="25">
        <f>SUM(E413)</f>
        <v>72233863.700000003</v>
      </c>
      <c r="F412" s="26">
        <f t="shared" si="7"/>
        <v>2970142.421875</v>
      </c>
      <c r="G412" s="25">
        <v>0</v>
      </c>
      <c r="H412" s="25">
        <v>0</v>
      </c>
      <c r="I412" s="25">
        <f>SUM(I413)</f>
        <v>72233863.700000003</v>
      </c>
    </row>
    <row r="413" spans="1:9" ht="18.5" x14ac:dyDescent="0.45">
      <c r="A413" s="23"/>
      <c r="B413" s="35"/>
      <c r="C413" s="24"/>
      <c r="D413" s="27" t="s">
        <v>143</v>
      </c>
      <c r="E413" s="28">
        <v>72233863.700000003</v>
      </c>
      <c r="F413" s="29">
        <f t="shared" si="7"/>
        <v>2970142.421875</v>
      </c>
      <c r="G413" s="28">
        <v>0</v>
      </c>
      <c r="H413" s="28">
        <v>0</v>
      </c>
      <c r="I413" s="28">
        <v>72233863.700000003</v>
      </c>
    </row>
    <row r="414" spans="1:9" ht="18.5" x14ac:dyDescent="0.45">
      <c r="A414" s="30">
        <v>87</v>
      </c>
      <c r="B414" s="36">
        <v>60193247</v>
      </c>
      <c r="C414" s="31" t="s">
        <v>166</v>
      </c>
      <c r="D414" s="18"/>
      <c r="E414" s="19">
        <f>SUM(E415:E416)</f>
        <v>72042577.540000007</v>
      </c>
      <c r="F414" s="32">
        <f t="shared" si="7"/>
        <v>2962277.0370065793</v>
      </c>
      <c r="G414" s="33">
        <v>0</v>
      </c>
      <c r="H414" s="33">
        <v>0</v>
      </c>
      <c r="I414" s="19">
        <f>SUM(I415:I416)</f>
        <v>72042577.540000007</v>
      </c>
    </row>
    <row r="415" spans="1:9" ht="18.5" x14ac:dyDescent="0.45">
      <c r="A415" s="30"/>
      <c r="B415" s="36"/>
      <c r="C415" s="34"/>
      <c r="D415" s="20" t="s">
        <v>183</v>
      </c>
      <c r="E415" s="21">
        <v>69740077.540000007</v>
      </c>
      <c r="F415" s="22">
        <f t="shared" si="7"/>
        <v>2867601.8725328948</v>
      </c>
      <c r="G415" s="21">
        <v>0</v>
      </c>
      <c r="H415" s="21">
        <v>0</v>
      </c>
      <c r="I415" s="21">
        <v>69740077.540000007</v>
      </c>
    </row>
    <row r="416" spans="1:9" ht="18.5" x14ac:dyDescent="0.45">
      <c r="A416" s="30"/>
      <c r="B416" s="36"/>
      <c r="C416" s="34"/>
      <c r="D416" s="20" t="s">
        <v>92</v>
      </c>
      <c r="E416" s="21">
        <v>2302500</v>
      </c>
      <c r="F416" s="22">
        <f t="shared" si="7"/>
        <v>94675.164473684214</v>
      </c>
      <c r="G416" s="21">
        <v>0</v>
      </c>
      <c r="H416" s="21">
        <v>0</v>
      </c>
      <c r="I416" s="21">
        <v>2302500</v>
      </c>
    </row>
    <row r="417" spans="1:9" ht="18.5" x14ac:dyDescent="0.45">
      <c r="A417" s="23">
        <v>88</v>
      </c>
      <c r="B417" s="35">
        <v>27725669</v>
      </c>
      <c r="C417" s="24" t="s">
        <v>167</v>
      </c>
      <c r="D417" s="17"/>
      <c r="E417" s="25">
        <f>SUM(E418)</f>
        <v>69712593.829999998</v>
      </c>
      <c r="F417" s="26">
        <f t="shared" si="7"/>
        <v>2866471.7857730263</v>
      </c>
      <c r="G417" s="25">
        <v>0</v>
      </c>
      <c r="H417" s="25">
        <v>0</v>
      </c>
      <c r="I417" s="25">
        <f>SUM(I418)</f>
        <v>69712593.829999998</v>
      </c>
    </row>
    <row r="418" spans="1:9" ht="18.5" x14ac:dyDescent="0.45">
      <c r="A418" s="23"/>
      <c r="B418" s="35"/>
      <c r="C418" s="24"/>
      <c r="D418" s="27" t="s">
        <v>183</v>
      </c>
      <c r="E418" s="28">
        <v>69712593.829999998</v>
      </c>
      <c r="F418" s="29">
        <f t="shared" si="7"/>
        <v>2866471.7857730263</v>
      </c>
      <c r="G418" s="28">
        <v>0</v>
      </c>
      <c r="H418" s="28">
        <v>0</v>
      </c>
      <c r="I418" s="28">
        <v>69712593.829999998</v>
      </c>
    </row>
    <row r="419" spans="1:9" ht="18.5" x14ac:dyDescent="0.45">
      <c r="A419" s="30">
        <v>89</v>
      </c>
      <c r="B419" s="36">
        <v>269247</v>
      </c>
      <c r="C419" s="31" t="s">
        <v>168</v>
      </c>
      <c r="D419" s="18"/>
      <c r="E419" s="19">
        <f>SUM(E420:E423)</f>
        <v>67748923.969999999</v>
      </c>
      <c r="F419" s="32">
        <f t="shared" si="7"/>
        <v>2785728.781661184</v>
      </c>
      <c r="G419" s="33">
        <v>0</v>
      </c>
      <c r="H419" s="19">
        <f>SUM(H420:H423)</f>
        <v>7495489.5999999996</v>
      </c>
      <c r="I419" s="19">
        <f>SUM(I420:I423)</f>
        <v>75244413.569999993</v>
      </c>
    </row>
    <row r="420" spans="1:9" ht="18.5" x14ac:dyDescent="0.45">
      <c r="A420" s="30"/>
      <c r="B420" s="36"/>
      <c r="C420" s="34"/>
      <c r="D420" s="20" t="s">
        <v>142</v>
      </c>
      <c r="E420" s="21">
        <v>1944123.9700000002</v>
      </c>
      <c r="F420" s="22">
        <f t="shared" si="7"/>
        <v>79939.307976973694</v>
      </c>
      <c r="G420" s="21">
        <v>0</v>
      </c>
      <c r="H420" s="21">
        <v>6973412.5999999996</v>
      </c>
      <c r="I420" s="21">
        <v>8917536.5700000003</v>
      </c>
    </row>
    <row r="421" spans="1:9" ht="18.5" x14ac:dyDescent="0.45">
      <c r="A421" s="30"/>
      <c r="B421" s="36"/>
      <c r="C421" s="34"/>
      <c r="D421" s="20" t="s">
        <v>98</v>
      </c>
      <c r="E421" s="21">
        <v>712000</v>
      </c>
      <c r="F421" s="22">
        <f t="shared" si="7"/>
        <v>29276.315789473683</v>
      </c>
      <c r="G421" s="21">
        <v>0</v>
      </c>
      <c r="H421" s="21">
        <v>522077</v>
      </c>
      <c r="I421" s="21">
        <v>1234077</v>
      </c>
    </row>
    <row r="422" spans="1:9" ht="18.5" x14ac:dyDescent="0.45">
      <c r="A422" s="30"/>
      <c r="B422" s="36"/>
      <c r="C422" s="34"/>
      <c r="D422" s="20" t="s">
        <v>99</v>
      </c>
      <c r="E422" s="21">
        <v>1092800</v>
      </c>
      <c r="F422" s="22">
        <f t="shared" si="7"/>
        <v>44934.210526315786</v>
      </c>
      <c r="G422" s="21">
        <v>0</v>
      </c>
      <c r="H422" s="21">
        <v>0</v>
      </c>
      <c r="I422" s="21">
        <v>1092800</v>
      </c>
    </row>
    <row r="423" spans="1:9" ht="18.5" x14ac:dyDescent="0.45">
      <c r="A423" s="30"/>
      <c r="B423" s="36"/>
      <c r="C423" s="34"/>
      <c r="D423" s="20" t="s">
        <v>141</v>
      </c>
      <c r="E423" s="21">
        <v>64000000</v>
      </c>
      <c r="F423" s="22">
        <f t="shared" si="7"/>
        <v>2631578.9473684211</v>
      </c>
      <c r="G423" s="21">
        <v>0</v>
      </c>
      <c r="H423" s="21">
        <v>0</v>
      </c>
      <c r="I423" s="21">
        <v>64000000</v>
      </c>
    </row>
    <row r="424" spans="1:9" ht="18.5" x14ac:dyDescent="0.45">
      <c r="A424" s="23">
        <v>90</v>
      </c>
      <c r="B424" s="35">
        <v>26722445</v>
      </c>
      <c r="C424" s="24" t="s">
        <v>26</v>
      </c>
      <c r="D424" s="17"/>
      <c r="E424" s="25">
        <f>SUM(E425)</f>
        <v>67398000</v>
      </c>
      <c r="F424" s="26">
        <f t="shared" si="7"/>
        <v>2771299.3421052629</v>
      </c>
      <c r="G424" s="28">
        <v>0</v>
      </c>
      <c r="H424" s="28">
        <v>0</v>
      </c>
      <c r="I424" s="25">
        <f>SUM(I425)</f>
        <v>67398000</v>
      </c>
    </row>
    <row r="425" spans="1:9" ht="18.5" x14ac:dyDescent="0.45">
      <c r="A425" s="23"/>
      <c r="B425" s="35"/>
      <c r="C425" s="24"/>
      <c r="D425" s="27" t="s">
        <v>92</v>
      </c>
      <c r="E425" s="28">
        <v>67398000</v>
      </c>
      <c r="F425" s="29">
        <f t="shared" si="7"/>
        <v>2771299.3421052629</v>
      </c>
      <c r="G425" s="28">
        <v>0</v>
      </c>
      <c r="H425" s="28">
        <v>0</v>
      </c>
      <c r="I425" s="28">
        <v>67398000</v>
      </c>
    </row>
    <row r="426" spans="1:9" ht="18.5" x14ac:dyDescent="0.45">
      <c r="A426" s="30">
        <v>91</v>
      </c>
      <c r="B426" s="36">
        <v>46709002</v>
      </c>
      <c r="C426" s="31" t="s">
        <v>29</v>
      </c>
      <c r="D426" s="18"/>
      <c r="E426" s="19">
        <f>SUM(E427:E428)</f>
        <v>67396255</v>
      </c>
      <c r="F426" s="32">
        <f t="shared" si="7"/>
        <v>2771227.5904605263</v>
      </c>
      <c r="G426" s="21">
        <v>0</v>
      </c>
      <c r="H426" s="21">
        <v>0</v>
      </c>
      <c r="I426" s="19">
        <f>SUM(I427:I428)</f>
        <v>67396255</v>
      </c>
    </row>
    <row r="427" spans="1:9" ht="18.5" x14ac:dyDescent="0.45">
      <c r="A427" s="30"/>
      <c r="B427" s="36"/>
      <c r="C427" s="34"/>
      <c r="D427" s="20" t="s">
        <v>92</v>
      </c>
      <c r="E427" s="21">
        <v>43902655</v>
      </c>
      <c r="F427" s="22">
        <f t="shared" si="7"/>
        <v>1805207.8536184211</v>
      </c>
      <c r="G427" s="21">
        <v>0</v>
      </c>
      <c r="H427" s="21">
        <v>0</v>
      </c>
      <c r="I427" s="21">
        <v>43902655</v>
      </c>
    </row>
    <row r="428" spans="1:9" ht="18.5" x14ac:dyDescent="0.45">
      <c r="A428" s="30"/>
      <c r="B428" s="36"/>
      <c r="C428" s="34"/>
      <c r="D428" s="20" t="s">
        <v>94</v>
      </c>
      <c r="E428" s="21">
        <v>23493600</v>
      </c>
      <c r="F428" s="22">
        <f t="shared" si="7"/>
        <v>966019.73684210528</v>
      </c>
      <c r="G428" s="21">
        <v>0</v>
      </c>
      <c r="H428" s="21">
        <v>0</v>
      </c>
      <c r="I428" s="21">
        <v>23493600</v>
      </c>
    </row>
    <row r="429" spans="1:9" ht="18.5" x14ac:dyDescent="0.45">
      <c r="A429" s="23">
        <v>92</v>
      </c>
      <c r="B429" s="35">
        <v>289426</v>
      </c>
      <c r="C429" s="24" t="s">
        <v>169</v>
      </c>
      <c r="D429" s="17"/>
      <c r="E429" s="25">
        <f>SUM(E430:E431)</f>
        <v>67100271.240000002</v>
      </c>
      <c r="F429" s="26">
        <f t="shared" si="7"/>
        <v>2759057.2055921052</v>
      </c>
      <c r="G429" s="28">
        <v>0</v>
      </c>
      <c r="H429" s="25">
        <f>SUM(H430:H431)</f>
        <v>1339084.83</v>
      </c>
      <c r="I429" s="25">
        <f>SUM(I430:I431)</f>
        <v>68439356.069999993</v>
      </c>
    </row>
    <row r="430" spans="1:9" ht="18.5" x14ac:dyDescent="0.45">
      <c r="A430" s="23"/>
      <c r="B430" s="35"/>
      <c r="C430" s="24"/>
      <c r="D430" s="27" t="s">
        <v>142</v>
      </c>
      <c r="E430" s="28">
        <v>2672751.2400000002</v>
      </c>
      <c r="F430" s="29">
        <f t="shared" si="7"/>
        <v>109899.31085526316</v>
      </c>
      <c r="G430" s="28">
        <v>0</v>
      </c>
      <c r="H430" s="28">
        <v>1339084.83</v>
      </c>
      <c r="I430" s="28">
        <v>4011836.0700000003</v>
      </c>
    </row>
    <row r="431" spans="1:9" ht="18.5" x14ac:dyDescent="0.45">
      <c r="A431" s="23"/>
      <c r="B431" s="35"/>
      <c r="C431" s="24"/>
      <c r="D431" s="27" t="s">
        <v>186</v>
      </c>
      <c r="E431" s="28">
        <v>64427520</v>
      </c>
      <c r="F431" s="29">
        <f t="shared" si="7"/>
        <v>2649157.8947368423</v>
      </c>
      <c r="G431" s="28">
        <v>0</v>
      </c>
      <c r="H431" s="28">
        <v>0</v>
      </c>
      <c r="I431" s="28">
        <v>64427520</v>
      </c>
    </row>
    <row r="432" spans="1:9" ht="18.5" x14ac:dyDescent="0.45">
      <c r="A432" s="30">
        <v>93</v>
      </c>
      <c r="B432" s="36">
        <v>61904040</v>
      </c>
      <c r="C432" s="31" t="s">
        <v>13</v>
      </c>
      <c r="D432" s="18"/>
      <c r="E432" s="19">
        <f>SUM(E433)</f>
        <v>67047367.159999996</v>
      </c>
      <c r="F432" s="32">
        <f t="shared" si="7"/>
        <v>2756881.8733552629</v>
      </c>
      <c r="G432" s="21">
        <v>0</v>
      </c>
      <c r="H432" s="19">
        <f>SUM(H433)</f>
        <v>4889624.54247934</v>
      </c>
      <c r="I432" s="19">
        <f>SUM(I433)</f>
        <v>71936991.702479333</v>
      </c>
    </row>
    <row r="433" spans="1:9" ht="18.5" x14ac:dyDescent="0.45">
      <c r="A433" s="30"/>
      <c r="B433" s="36"/>
      <c r="C433" s="34"/>
      <c r="D433" s="20" t="s">
        <v>85</v>
      </c>
      <c r="E433" s="21">
        <v>67047367.159999996</v>
      </c>
      <c r="F433" s="22">
        <f t="shared" si="7"/>
        <v>2756881.8733552629</v>
      </c>
      <c r="G433" s="21">
        <v>0</v>
      </c>
      <c r="H433" s="21">
        <v>4889624.54247934</v>
      </c>
      <c r="I433" s="21">
        <v>71936991.702479333</v>
      </c>
    </row>
    <row r="434" spans="1:9" ht="18.5" x14ac:dyDescent="0.45">
      <c r="A434" s="23">
        <v>94</v>
      </c>
      <c r="B434" s="35">
        <v>273860</v>
      </c>
      <c r="C434" s="24" t="s">
        <v>170</v>
      </c>
      <c r="D434" s="17"/>
      <c r="E434" s="25">
        <f>SUM(E435)</f>
        <v>66142107</v>
      </c>
      <c r="F434" s="26">
        <f t="shared" si="7"/>
        <v>2719659.0049342103</v>
      </c>
      <c r="G434" s="28">
        <v>0</v>
      </c>
      <c r="H434" s="28">
        <v>0</v>
      </c>
      <c r="I434" s="25">
        <f>SUM(I435)</f>
        <v>66142107</v>
      </c>
    </row>
    <row r="435" spans="1:9" ht="18.5" x14ac:dyDescent="0.45">
      <c r="A435" s="23"/>
      <c r="B435" s="35"/>
      <c r="C435" s="24"/>
      <c r="D435" s="27" t="s">
        <v>102</v>
      </c>
      <c r="E435" s="28">
        <v>66142107</v>
      </c>
      <c r="F435" s="29">
        <f t="shared" si="7"/>
        <v>2719659.0049342103</v>
      </c>
      <c r="G435" s="28">
        <v>0</v>
      </c>
      <c r="H435" s="28">
        <v>0</v>
      </c>
      <c r="I435" s="28">
        <v>66142107</v>
      </c>
    </row>
    <row r="436" spans="1:9" ht="18.5" x14ac:dyDescent="0.45">
      <c r="A436" s="30">
        <v>95</v>
      </c>
      <c r="B436" s="36">
        <v>6578705</v>
      </c>
      <c r="C436" s="31" t="s">
        <v>171</v>
      </c>
      <c r="D436" s="18"/>
      <c r="E436" s="19">
        <f>SUM(E437)</f>
        <v>65289256</v>
      </c>
      <c r="F436" s="32">
        <f t="shared" si="7"/>
        <v>2684591.1184210526</v>
      </c>
      <c r="G436" s="21">
        <v>0</v>
      </c>
      <c r="H436" s="19">
        <f>SUM(H437)</f>
        <v>13710743</v>
      </c>
      <c r="I436" s="19">
        <f>SUM(I437)</f>
        <v>78999999</v>
      </c>
    </row>
    <row r="437" spans="1:9" ht="18.5" x14ac:dyDescent="0.45">
      <c r="A437" s="30"/>
      <c r="B437" s="36"/>
      <c r="C437" s="34"/>
      <c r="D437" s="20" t="s">
        <v>128</v>
      </c>
      <c r="E437" s="21">
        <v>65289256</v>
      </c>
      <c r="F437" s="22">
        <f t="shared" si="7"/>
        <v>2684591.1184210526</v>
      </c>
      <c r="G437" s="21">
        <v>0</v>
      </c>
      <c r="H437" s="21">
        <v>13710743</v>
      </c>
      <c r="I437" s="21">
        <v>78999999</v>
      </c>
    </row>
    <row r="438" spans="1:9" ht="18.5" x14ac:dyDescent="0.45">
      <c r="A438" s="23">
        <v>96</v>
      </c>
      <c r="B438" s="35">
        <v>62157124</v>
      </c>
      <c r="C438" s="24" t="s">
        <v>40</v>
      </c>
      <c r="D438" s="17"/>
      <c r="E438" s="25">
        <f>SUM(E439:E441)</f>
        <v>64921339</v>
      </c>
      <c r="F438" s="26">
        <f t="shared" si="7"/>
        <v>2669462.9523026315</v>
      </c>
      <c r="G438" s="28">
        <v>0</v>
      </c>
      <c r="H438" s="25">
        <f>SUM(H439:H441)</f>
        <v>7621348.0700000003</v>
      </c>
      <c r="I438" s="25">
        <f>SUM(I439:I441)</f>
        <v>72542687.069999993</v>
      </c>
    </row>
    <row r="439" spans="1:9" ht="18.5" x14ac:dyDescent="0.45">
      <c r="A439" s="23"/>
      <c r="B439" s="35"/>
      <c r="C439" s="24"/>
      <c r="D439" s="27" t="s">
        <v>89</v>
      </c>
      <c r="E439" s="28">
        <v>47697939</v>
      </c>
      <c r="F439" s="29">
        <f t="shared" si="7"/>
        <v>1961263.9391447369</v>
      </c>
      <c r="G439" s="28">
        <v>0</v>
      </c>
      <c r="H439" s="28">
        <v>6209311</v>
      </c>
      <c r="I439" s="28">
        <v>53907250</v>
      </c>
    </row>
    <row r="440" spans="1:9" ht="18.5" x14ac:dyDescent="0.45">
      <c r="A440" s="23"/>
      <c r="B440" s="35"/>
      <c r="C440" s="24"/>
      <c r="D440" s="27" t="s">
        <v>93</v>
      </c>
      <c r="E440" s="28">
        <v>3194400</v>
      </c>
      <c r="F440" s="29">
        <f t="shared" si="7"/>
        <v>131348.68421052632</v>
      </c>
      <c r="G440" s="28">
        <v>0</v>
      </c>
      <c r="H440" s="28">
        <v>0</v>
      </c>
      <c r="I440" s="28">
        <v>3194400</v>
      </c>
    </row>
    <row r="441" spans="1:9" ht="18.5" x14ac:dyDescent="0.45">
      <c r="A441" s="23"/>
      <c r="B441" s="35"/>
      <c r="C441" s="24"/>
      <c r="D441" s="27" t="s">
        <v>89</v>
      </c>
      <c r="E441" s="28">
        <v>14029000</v>
      </c>
      <c r="F441" s="29">
        <f t="shared" si="7"/>
        <v>576850.32894736843</v>
      </c>
      <c r="G441" s="28">
        <v>0</v>
      </c>
      <c r="H441" s="28">
        <v>1412037.07</v>
      </c>
      <c r="I441" s="28">
        <v>15441037.07</v>
      </c>
    </row>
    <row r="442" spans="1:9" ht="18.5" x14ac:dyDescent="0.45">
      <c r="A442" s="30">
        <v>97</v>
      </c>
      <c r="B442" s="36">
        <v>72050250</v>
      </c>
      <c r="C442" s="31" t="s">
        <v>172</v>
      </c>
      <c r="D442" s="18"/>
      <c r="E442" s="19">
        <f>SUM(E443)</f>
        <v>64006161.979999997</v>
      </c>
      <c r="F442" s="32">
        <f t="shared" si="7"/>
        <v>2631832.3182565789</v>
      </c>
      <c r="G442" s="33">
        <v>0</v>
      </c>
      <c r="H442" s="19">
        <f>SUM(H443)</f>
        <v>25833477.57</v>
      </c>
      <c r="I442" s="19">
        <f>SUM(I443)</f>
        <v>89839639.549999997</v>
      </c>
    </row>
    <row r="443" spans="1:9" ht="18.5" x14ac:dyDescent="0.45">
      <c r="A443" s="30"/>
      <c r="B443" s="36"/>
      <c r="C443" s="34"/>
      <c r="D443" s="20" t="s">
        <v>138</v>
      </c>
      <c r="E443" s="21">
        <v>64006161.979999997</v>
      </c>
      <c r="F443" s="22">
        <f t="shared" si="7"/>
        <v>2631832.3182565789</v>
      </c>
      <c r="G443" s="21">
        <v>0</v>
      </c>
      <c r="H443" s="21">
        <v>25833477.57</v>
      </c>
      <c r="I443" s="21">
        <v>89839639.549999997</v>
      </c>
    </row>
    <row r="444" spans="1:9" ht="18.5" x14ac:dyDescent="0.45">
      <c r="A444" s="23">
        <v>98</v>
      </c>
      <c r="B444" s="35">
        <v>88455</v>
      </c>
      <c r="C444" s="24" t="s">
        <v>173</v>
      </c>
      <c r="D444" s="17"/>
      <c r="E444" s="25">
        <f>SUM(E445)</f>
        <v>60463046.090000004</v>
      </c>
      <c r="F444" s="26">
        <f t="shared" si="7"/>
        <v>2486144.9872532897</v>
      </c>
      <c r="G444" s="25">
        <v>0</v>
      </c>
      <c r="H444" s="25">
        <v>0</v>
      </c>
      <c r="I444" s="25">
        <f>SUM(I445)</f>
        <v>60463046.090000004</v>
      </c>
    </row>
    <row r="445" spans="1:9" ht="18.5" x14ac:dyDescent="0.45">
      <c r="A445" s="23"/>
      <c r="B445" s="35"/>
      <c r="C445" s="24"/>
      <c r="D445" s="27" t="s">
        <v>139</v>
      </c>
      <c r="E445" s="28">
        <v>60463046.090000004</v>
      </c>
      <c r="F445" s="29">
        <f t="shared" si="7"/>
        <v>2486144.9872532897</v>
      </c>
      <c r="G445" s="28">
        <v>0</v>
      </c>
      <c r="H445" s="28">
        <v>0</v>
      </c>
      <c r="I445" s="28">
        <v>60463046.090000004</v>
      </c>
    </row>
    <row r="446" spans="1:9" ht="18.5" x14ac:dyDescent="0.45">
      <c r="A446" s="30">
        <v>99</v>
      </c>
      <c r="B446" s="36">
        <v>64211</v>
      </c>
      <c r="C446" s="31" t="s">
        <v>174</v>
      </c>
      <c r="D446" s="18"/>
      <c r="E446" s="19">
        <f>SUM(E447:E449)</f>
        <v>60429730.390000001</v>
      </c>
      <c r="F446" s="32">
        <f t="shared" si="7"/>
        <v>2484775.0982730263</v>
      </c>
      <c r="G446" s="21">
        <v>0</v>
      </c>
      <c r="H446" s="21">
        <v>6400427.3099999996</v>
      </c>
      <c r="I446" s="19">
        <f>SUM(I447:I449)</f>
        <v>66830157.700000003</v>
      </c>
    </row>
    <row r="447" spans="1:9" ht="18.5" x14ac:dyDescent="0.45">
      <c r="A447" s="30"/>
      <c r="B447" s="36"/>
      <c r="C447" s="34"/>
      <c r="D447" s="20" t="s">
        <v>112</v>
      </c>
      <c r="E447" s="21">
        <v>30478213.390000001</v>
      </c>
      <c r="F447" s="22">
        <f t="shared" si="7"/>
        <v>1253216.0111019737</v>
      </c>
      <c r="G447" s="21">
        <v>0</v>
      </c>
      <c r="H447" s="21">
        <v>6400427.3099999996</v>
      </c>
      <c r="I447" s="21">
        <v>36878640.700000003</v>
      </c>
    </row>
    <row r="448" spans="1:9" ht="18.5" x14ac:dyDescent="0.45">
      <c r="A448" s="30"/>
      <c r="B448" s="36"/>
      <c r="C448" s="34"/>
      <c r="D448" s="20" t="s">
        <v>104</v>
      </c>
      <c r="E448" s="21">
        <v>14029767</v>
      </c>
      <c r="F448" s="22">
        <f t="shared" si="7"/>
        <v>576881.86677631573</v>
      </c>
      <c r="G448" s="21">
        <v>0</v>
      </c>
      <c r="H448" s="21">
        <v>0</v>
      </c>
      <c r="I448" s="21">
        <v>14029767</v>
      </c>
    </row>
    <row r="449" spans="1:9" ht="18.5" x14ac:dyDescent="0.45">
      <c r="A449" s="30"/>
      <c r="B449" s="36"/>
      <c r="C449" s="34"/>
      <c r="D449" s="20" t="s">
        <v>116</v>
      </c>
      <c r="E449" s="21">
        <v>15921750</v>
      </c>
      <c r="F449" s="22">
        <f t="shared" si="7"/>
        <v>654677.22039473685</v>
      </c>
      <c r="G449" s="21">
        <v>0</v>
      </c>
      <c r="H449" s="21">
        <v>0</v>
      </c>
      <c r="I449" s="21">
        <v>15921750</v>
      </c>
    </row>
    <row r="450" spans="1:9" ht="18.5" x14ac:dyDescent="0.45">
      <c r="A450" s="23">
        <v>100</v>
      </c>
      <c r="B450" s="35">
        <v>25712</v>
      </c>
      <c r="C450" s="24" t="s">
        <v>60</v>
      </c>
      <c r="D450" s="17"/>
      <c r="E450" s="25">
        <f>SUM(E451:E452)</f>
        <v>59322500</v>
      </c>
      <c r="F450" s="26">
        <f t="shared" si="7"/>
        <v>2439247.5328947366</v>
      </c>
      <c r="G450" s="25">
        <v>0</v>
      </c>
      <c r="H450" s="25">
        <f>SUM(H451:H452)</f>
        <v>30402825</v>
      </c>
      <c r="I450" s="25">
        <f>SUM(I451:I452)</f>
        <v>89725325</v>
      </c>
    </row>
    <row r="451" spans="1:9" ht="18.5" x14ac:dyDescent="0.45">
      <c r="A451" s="23"/>
      <c r="B451" s="23"/>
      <c r="C451" s="24"/>
      <c r="D451" s="27" t="s">
        <v>109</v>
      </c>
      <c r="E451" s="28">
        <v>20000000</v>
      </c>
      <c r="F451" s="29">
        <f t="shared" si="7"/>
        <v>822368.42105263157</v>
      </c>
      <c r="G451" s="28">
        <v>0</v>
      </c>
      <c r="H451" s="28">
        <v>4307100</v>
      </c>
      <c r="I451" s="28">
        <v>24307100</v>
      </c>
    </row>
    <row r="452" spans="1:9" ht="18.5" x14ac:dyDescent="0.45">
      <c r="A452" s="23"/>
      <c r="B452" s="23"/>
      <c r="C452" s="24"/>
      <c r="D452" s="27" t="s">
        <v>111</v>
      </c>
      <c r="E452" s="28">
        <v>39322500</v>
      </c>
      <c r="F452" s="29">
        <f t="shared" ref="F452" si="8">E452/24.32</f>
        <v>1616879.1118421052</v>
      </c>
      <c r="G452" s="28">
        <v>0</v>
      </c>
      <c r="H452" s="28">
        <v>26095725</v>
      </c>
      <c r="I452" s="28">
        <v>65418225</v>
      </c>
    </row>
    <row r="453" spans="1:9" x14ac:dyDescent="0.35">
      <c r="A453" s="17"/>
      <c r="B453" s="17"/>
      <c r="C453" s="17"/>
      <c r="D453" s="17"/>
      <c r="E453" s="17"/>
      <c r="F453" s="17"/>
      <c r="G453" s="17"/>
      <c r="H453" s="17"/>
      <c r="I453" s="17"/>
    </row>
  </sheetData>
  <autoFilter ref="B1:B450" xr:uid="{B052FA01-5896-4F7F-B3D6-8960B6679490}"/>
  <mergeCells count="3">
    <mergeCell ref="A2:A7"/>
    <mergeCell ref="B2:B7"/>
    <mergeCell ref="C2:C7"/>
  </mergeCells>
  <pageMargins left="0.7" right="0.7" top="0.78740157499999996" bottom="0.78740157499999996" header="0.3" footer="0.3"/>
  <pageSetup paperSize="9" orientation="portrait" r:id="rId1"/>
  <ignoredErrors>
    <ignoredError sqref="F8 F206" formula="1"/>
    <ignoredError sqref="G2 H126 G206:H206 H213 H228 H244 H254 H273 H311 H332 H360 H372 H381 H4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y 4 J i U 0 Y b i p W n A A A A + Q A A A B I A H A B D b 2 5 m a W c v U G F j a 2 F n Z S 5 4 b W w g o h g A K K A U A A A A A A A A A A A A A A A A A A A A A A A A A A A A h Y / R C o I w G I V f R X b v N l d E y u + 8 8 D Y h C C K 6 G 3 P p S G e 4 2 X y 3 L n q k X i G h r O 6 6 P I f v g 3 M e t z t k Y 9 s E V 9 V b 3 Z k U R Z i i Q B n Z l d p U K R r c K V y j j M N W y L O o V D D B x i a j 1 S m q n b s k h H j v s V / g r q 8 I o z Q i h 2 K z k 7 V q R a i N d c J I h T 5 W + d 9 C H P a v M Z z h e I l X j M W Y T g i Q u Y d C m y / D p s m Y A v k p I R 8 a N / S K S x v m R y B z B P K + w Z 9 Q S w M E F A A C A A g A y 4 J i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C Y l M o i k e 4 D g A A A B E A A A A T A B w A R m 9 y b X V s Y X M v U 2 V j d G l v b j E u b S C i G A A o o B Q A A A A A A A A A A A A A A A A A A A A A A A A A A A A r T k 0 u y c z P U w i G 0 I b W A F B L A Q I t A B Q A A g A I A M u C Y l N G G 4 q V p w A A A P k A A A A S A A A A A A A A A A A A A A A A A A A A A A B D b 2 5 m a W c v U G F j a 2 F n Z S 5 4 b W x Q S w E C L Q A U A A I A C A D L g m J T D 8 r p q 6 Q A A A D p A A A A E w A A A A A A A A A A A A A A A A D z A A A A W 0 N v b n R l b n R f V H l w Z X N d L n h t b F B L A Q I t A B Q A A g A I A M u C Y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F S e V l G p P J S 6 Q 9 R i O o B f e n A A A A A A I A A A A A A A N m A A D A A A A A E A A A A E Z J X R p u M O N A Q X E k D 3 N l K T s A A A A A B I A A A K A A A A A Q A A A A 7 3 l d q y u H A U y T A l / 9 T u y 4 W V A A A A D O O X 2 7 X v A 8 U w I t 3 o G 8 w I J u M x O t 3 8 I C d y N u B D 3 U 7 K 0 + K s u t S c Z j d 0 b C Q I U J g 3 1 z w c x 6 t p K C 8 x P 7 A Y z 9 8 C i Z U 5 W E 0 O N i d f B + f t P M S T M f 1 Q S w x h Q A A A C O 1 W 0 S D f A f 0 W g B 9 L 1 z c u Z p M i f 4 s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8ec9dea-ec87-4292-a84d-d5f7033ba09b">
      <UserInfo>
        <DisplayName>Kusá Jana</DisplayName>
        <AccountId>12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4218B58469764AA949BA98499967CF" ma:contentTypeVersion="4" ma:contentTypeDescription="Vytvoří nový dokument" ma:contentTypeScope="" ma:versionID="86daf3fa1bdb4beb1d20eddeb373c15f">
  <xsd:schema xmlns:xsd="http://www.w3.org/2001/XMLSchema" xmlns:xs="http://www.w3.org/2001/XMLSchema" xmlns:p="http://schemas.microsoft.com/office/2006/metadata/properties" xmlns:ns2="38ec9dea-ec87-4292-a84d-d5f7033ba09b" xmlns:ns3="7f6bb66a-70a4-49d7-accb-bb5d4f7166f8" targetNamespace="http://schemas.microsoft.com/office/2006/metadata/properties" ma:root="true" ma:fieldsID="1329d211f979a5b8922170ddf54f2383" ns2:_="" ns3:_="">
    <xsd:import namespace="38ec9dea-ec87-4292-a84d-d5f7033ba09b"/>
    <xsd:import namespace="7f6bb66a-70a4-49d7-accb-bb5d4f7166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c9dea-ec87-4292-a84d-d5f7033ba0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b66a-70a4-49d7-accb-bb5d4f716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3E4C2-2021-458C-B219-687ED77893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42FFA-EBD6-424D-9ED2-7C6954D8256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F557411-7780-4EA0-AB99-DCA9DB472162}">
  <ds:schemaRefs>
    <ds:schemaRef ds:uri="7f6bb66a-70a4-49d7-accb-bb5d4f7166f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8ec9dea-ec87-4292-a84d-d5f7033ba09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5B5BD9E-784B-428F-A6F8-DC7852302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c9dea-ec87-4292-a84d-d5f7033ba09b"/>
    <ds:schemaRef ds:uri="7f6bb66a-70a4-49d7-accb-bb5d4f716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Celkový přehled</vt:lpstr>
      <vt:lpstr>Přehled opatření</vt:lpstr>
    </vt:vector>
  </TitlesOfParts>
  <Manager/>
  <Company>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Šubrtová</dc:creator>
  <cp:keywords/>
  <dc:description/>
  <cp:lastModifiedBy>Šubrtová Aneta</cp:lastModifiedBy>
  <cp:revision/>
  <dcterms:created xsi:type="dcterms:W3CDTF">2021-07-02T07:42:44Z</dcterms:created>
  <dcterms:modified xsi:type="dcterms:W3CDTF">2025-10-15T11:59:11Z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0x010100974218B58469764AA949BA98499967CF</vt:lpwstr>
  </property>
</Properties>
</file>